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480" yWindow="120" windowWidth="15195" windowHeight="10950"/>
  </bookViews>
  <sheets>
    <sheet name="W1" sheetId="5" r:id="rId1"/>
    <sheet name="W1+EE1Walls" sheetId="7" r:id="rId2"/>
  </sheets>
  <definedNames>
    <definedName name="_xlnm.Print_Area" localSheetId="0">'W1'!$A$1:$G$45</definedName>
    <definedName name="_xlnm.Print_Area" localSheetId="1">'W1+EE1Walls'!$A$1:$G$44</definedName>
  </definedNames>
  <calcPr calcId="144525"/>
</workbook>
</file>

<file path=xl/calcChain.xml><?xml version="1.0" encoding="utf-8"?>
<calcChain xmlns="http://schemas.openxmlformats.org/spreadsheetml/2006/main">
  <c r="G31" i="7" l="1"/>
  <c r="G32" i="5"/>
  <c r="G28" i="5" l="1"/>
  <c r="G27" i="5"/>
  <c r="G18" i="7"/>
  <c r="F18" i="7"/>
  <c r="G12" i="7"/>
  <c r="D28" i="7"/>
  <c r="C28" i="7"/>
  <c r="G27" i="7"/>
  <c r="F27" i="7"/>
  <c r="G26" i="7"/>
  <c r="F26" i="7"/>
  <c r="G25" i="7"/>
  <c r="F25" i="7"/>
  <c r="G24" i="7"/>
  <c r="F24" i="7"/>
  <c r="G23" i="7"/>
  <c r="F23" i="7"/>
  <c r="G22" i="7"/>
  <c r="F22" i="7"/>
  <c r="G21" i="7"/>
  <c r="F21" i="7"/>
  <c r="G20" i="7"/>
  <c r="F20" i="7"/>
  <c r="G19" i="7"/>
  <c r="F19" i="7"/>
  <c r="O14" i="7"/>
  <c r="G28" i="7" l="1"/>
  <c r="G30" i="7" s="1"/>
  <c r="F28" i="7"/>
  <c r="F30" i="7" s="1"/>
  <c r="F32" i="7" l="1"/>
  <c r="F15" i="5"/>
  <c r="F16" i="5"/>
  <c r="F17" i="5"/>
  <c r="F18" i="5"/>
  <c r="F19" i="5"/>
  <c r="F20" i="5"/>
  <c r="F21" i="5"/>
  <c r="F22" i="5"/>
  <c r="F23" i="5"/>
  <c r="F24" i="5"/>
  <c r="G15" i="5"/>
  <c r="G16" i="5"/>
  <c r="G17" i="5"/>
  <c r="G18" i="5"/>
  <c r="G19" i="5"/>
  <c r="G20" i="5"/>
  <c r="G21" i="5"/>
  <c r="G22" i="5"/>
  <c r="G23" i="5"/>
  <c r="G24" i="5"/>
  <c r="N15" i="5"/>
  <c r="D25" i="5"/>
  <c r="C25" i="5"/>
  <c r="F25" i="5" l="1"/>
  <c r="F29" i="5" s="1"/>
  <c r="F31" i="5" s="1"/>
  <c r="G25" i="5"/>
  <c r="G29" i="5" s="1"/>
  <c r="G31" i="5" l="1"/>
  <c r="F33" i="5" s="1"/>
</calcChain>
</file>

<file path=xl/sharedStrings.xml><?xml version="1.0" encoding="utf-8"?>
<sst xmlns="http://schemas.openxmlformats.org/spreadsheetml/2006/main" count="150" uniqueCount="103">
  <si>
    <t>m</t>
  </si>
  <si>
    <r>
      <t>W/m</t>
    </r>
    <r>
      <rPr>
        <vertAlign val="superscript"/>
        <sz val="10"/>
        <rFont val="Arial Narrow"/>
        <family val="2"/>
        <charset val="161"/>
      </rPr>
      <t>2</t>
    </r>
    <r>
      <rPr>
        <sz val="10"/>
        <rFont val="Arial Narrow"/>
        <family val="2"/>
        <charset val="161"/>
      </rPr>
      <t>K</t>
    </r>
  </si>
  <si>
    <t>%</t>
  </si>
  <si>
    <t>A</t>
  </si>
  <si>
    <t>B</t>
  </si>
  <si>
    <t>TOTAL</t>
  </si>
  <si>
    <r>
      <t>m</t>
    </r>
    <r>
      <rPr>
        <b/>
        <i/>
        <vertAlign val="superscript"/>
        <sz val="10"/>
        <rFont val="Arial Narrow"/>
        <family val="2"/>
        <charset val="161"/>
      </rPr>
      <t>2</t>
    </r>
    <r>
      <rPr>
        <b/>
        <i/>
        <sz val="10"/>
        <rFont val="Arial Narrow"/>
        <family val="2"/>
        <charset val="161"/>
      </rPr>
      <t>K/W</t>
    </r>
  </si>
  <si>
    <r>
      <t>W/m</t>
    </r>
    <r>
      <rPr>
        <b/>
        <i/>
        <sz val="10"/>
        <rFont val="Arial Narrow"/>
        <family val="2"/>
        <charset val="161"/>
      </rPr>
      <t>K</t>
    </r>
  </si>
  <si>
    <r>
      <t>m</t>
    </r>
    <r>
      <rPr>
        <vertAlign val="superscript"/>
        <sz val="10"/>
        <rFont val="Arial Narrow"/>
        <family val="2"/>
        <charset val="161"/>
      </rPr>
      <t>2</t>
    </r>
    <r>
      <rPr>
        <sz val="10"/>
        <rFont val="Arial Narrow"/>
        <family val="2"/>
        <charset val="161"/>
      </rPr>
      <t>K/W</t>
    </r>
  </si>
  <si>
    <r>
      <t>W/m</t>
    </r>
    <r>
      <rPr>
        <b/>
        <vertAlign val="superscript"/>
        <sz val="10"/>
        <rFont val="Arial Narrow"/>
        <family val="2"/>
        <charset val="161"/>
      </rPr>
      <t>2</t>
    </r>
    <r>
      <rPr>
        <b/>
        <sz val="10"/>
        <rFont val="Arial Narrow"/>
        <family val="2"/>
        <charset val="161"/>
      </rPr>
      <t>K</t>
    </r>
  </si>
  <si>
    <t>W/mK</t>
  </si>
  <si>
    <r>
      <t>kcal/mh</t>
    </r>
    <r>
      <rPr>
        <i/>
        <vertAlign val="superscript"/>
        <sz val="10"/>
        <rFont val="Arial Narrow"/>
        <family val="2"/>
        <charset val="161"/>
      </rPr>
      <t>o</t>
    </r>
    <r>
      <rPr>
        <i/>
        <sz val="10"/>
        <rFont val="Arial Narrow"/>
        <family val="2"/>
        <charset val="161"/>
      </rPr>
      <t>C</t>
    </r>
  </si>
  <si>
    <t>EXERGIA S.A.</t>
  </si>
  <si>
    <r>
      <t>(</t>
    </r>
    <r>
      <rPr>
        <b/>
        <sz val="10"/>
        <rFont val="Arial Cyr"/>
        <charset val="204"/>
      </rPr>
      <t>δ</t>
    </r>
    <r>
      <rPr>
        <b/>
        <i/>
        <sz val="10"/>
        <rFont val="Arial Narrow"/>
        <family val="2"/>
        <charset val="161"/>
      </rPr>
      <t>)</t>
    </r>
  </si>
  <si>
    <r>
      <t>(</t>
    </r>
    <r>
      <rPr>
        <b/>
        <i/>
        <sz val="10"/>
        <rFont val="Arial Narrow"/>
        <family val="2"/>
        <charset val="204"/>
      </rPr>
      <t>δ</t>
    </r>
    <r>
      <rPr>
        <b/>
        <i/>
        <sz val="10"/>
        <rFont val="Arial Narrow"/>
        <family val="2"/>
        <charset val="161"/>
      </rPr>
      <t>)</t>
    </r>
  </si>
  <si>
    <r>
      <t>(</t>
    </r>
    <r>
      <rPr>
        <b/>
        <sz val="10"/>
        <rFont val="Arial"/>
        <family val="2"/>
        <charset val="204"/>
      </rPr>
      <t>λ</t>
    </r>
    <r>
      <rPr>
        <b/>
        <i/>
        <sz val="10"/>
        <rFont val="Arial Narrow"/>
        <family val="2"/>
        <charset val="161"/>
      </rPr>
      <t>)</t>
    </r>
  </si>
  <si>
    <r>
      <t>(Ri=</t>
    </r>
    <r>
      <rPr>
        <b/>
        <i/>
        <sz val="10"/>
        <rFont val="Arial Narrow"/>
        <family val="2"/>
        <charset val="204"/>
      </rPr>
      <t>δ</t>
    </r>
    <r>
      <rPr>
        <b/>
        <i/>
        <sz val="10"/>
        <rFont val="Arial Narrow"/>
        <family val="2"/>
        <charset val="161"/>
      </rPr>
      <t>/</t>
    </r>
    <r>
      <rPr>
        <b/>
        <i/>
        <sz val="10"/>
        <rFont val="Arial Narrow"/>
        <family val="2"/>
        <charset val="204"/>
      </rPr>
      <t>λ</t>
    </r>
    <r>
      <rPr>
        <b/>
        <i/>
        <sz val="10"/>
        <rFont val="Arial Narrow"/>
        <family val="2"/>
        <charset val="161"/>
      </rPr>
      <t>)</t>
    </r>
  </si>
  <si>
    <r>
      <t>R (m</t>
    </r>
    <r>
      <rPr>
        <b/>
        <i/>
        <vertAlign val="superscript"/>
        <sz val="10"/>
        <rFont val="Arial Narrow"/>
        <family val="2"/>
        <charset val="161"/>
      </rPr>
      <t>2</t>
    </r>
    <r>
      <rPr>
        <b/>
        <i/>
        <sz val="10"/>
        <rFont val="Arial Narrow"/>
        <family val="2"/>
        <charset val="161"/>
      </rPr>
      <t>K/W)</t>
    </r>
  </si>
  <si>
    <t>EE/A</t>
  </si>
  <si>
    <t>EE/B</t>
  </si>
  <si>
    <t>Descriere:</t>
  </si>
  <si>
    <t>Codul elementului clădirii existente:</t>
  </si>
  <si>
    <t>Codul măsurii de EE (în cazul în care această fișă este utilizată pentru calcularea unei măsuri de EE):</t>
  </si>
  <si>
    <t>Conductibilitatea termică</t>
  </si>
  <si>
    <t>Rezistența termică</t>
  </si>
  <si>
    <t>Grosimea stratului</t>
  </si>
  <si>
    <t>Straturi</t>
  </si>
  <si>
    <t>Simbol</t>
  </si>
  <si>
    <t>Unitatea de măsură</t>
  </si>
  <si>
    <t>Rezistența termică a stratului de aer (între straturile sus menționate)</t>
  </si>
  <si>
    <t>Rint</t>
  </si>
  <si>
    <t>Rext</t>
  </si>
  <si>
    <t>Rezistența termică a suprafeței din interior</t>
  </si>
  <si>
    <t>Rezistența termică a suprafeței din exterior</t>
  </si>
  <si>
    <t>Coeficientul de transfer termic calculat</t>
  </si>
  <si>
    <t>Calculul valorii U</t>
  </si>
  <si>
    <t>Adaos la punți termice etc. (numai în cazul "înaintea măsurilor")</t>
  </si>
  <si>
    <t>(δ)</t>
  </si>
  <si>
    <t>(λ)</t>
  </si>
  <si>
    <t>Remarci de către auditor:</t>
  </si>
  <si>
    <t>Elaborat de EXERGIA S.A.</t>
  </si>
  <si>
    <t>Utilizatorul îndeplinește celulele cu această culoare.</t>
  </si>
  <si>
    <t>Element de construcție</t>
  </si>
  <si>
    <r>
      <t xml:space="preserve">Puteți folosi acest soft pentru a calcula valoarea U a elementelor de construcție existente (pereți, acoperișuri, podele).  După calculul valorii U a unui element existent, puteți utiliza următoarea pagină a acestui soft pentru a efectua un calcul rapid a valorii U după implementarea măsurii de EE.
Puteți să produceți copii al acestui soft ca să calculați valoarea U pentru toate elementele:
</t>
    </r>
    <r>
      <rPr>
        <i/>
        <sz val="10"/>
        <rFont val="Arial Narrow"/>
        <family val="2"/>
        <charset val="161"/>
      </rPr>
      <t>[click dreapta pe tab-ul din partea de jos a paginii / Mutare sau Copiere / apăsați "Copy" / selectați poziția de a plasa copia] ori puteți să mișcați manual și să dați alt nume copiei.
Notă: ALTERNATIV, puteți calcula valoare U înainte și după implementarea măsurilor de EE în diferite copii al acestui soft, fără a folosi softul următor.</t>
    </r>
  </si>
  <si>
    <t>Conversia unității</t>
  </si>
  <si>
    <t>Din</t>
  </si>
  <si>
    <t>În</t>
  </si>
  <si>
    <t>Grosimea stratului de aer (mm)</t>
  </si>
  <si>
    <t>Direcția fluxului de căldură</t>
  </si>
  <si>
    <t>În jos</t>
  </si>
  <si>
    <t>Pe orizontală</t>
  </si>
  <si>
    <t>În sus</t>
  </si>
  <si>
    <t xml:space="preserve">Softul permite a efectua calculul pînă la două elemente de construcție (A și B) combinate într-o clădire. De ex. Perete 1 (P1) poate să fie un perete din cărămidă (A) care acoperă o suprafață totală de 65%, combinat cu schelet din beton armat (coloană, grindă etc.) (B) care acoperă restul de 35%. </t>
  </si>
  <si>
    <t>P1</t>
  </si>
  <si>
    <t>Perete din cărămidă cu schelet din beton</t>
  </si>
  <si>
    <r>
      <t>Rezistența termică a suprafeței (ISO 6946) în m</t>
    </r>
    <r>
      <rPr>
        <b/>
        <vertAlign val="superscript"/>
        <sz val="8"/>
        <rFont val="Arial Narrow"/>
        <family val="2"/>
        <charset val="161"/>
      </rPr>
      <t>2</t>
    </r>
    <r>
      <rPr>
        <b/>
        <sz val="8"/>
        <rFont val="Arial Narrow"/>
        <family val="2"/>
        <charset val="161"/>
      </rPr>
      <t>K/W</t>
    </r>
  </si>
  <si>
    <t>Perete în contact cu spațiu neîncălzit</t>
  </si>
  <si>
    <t>Perete (vertical) în contact cu sol</t>
  </si>
  <si>
    <t>Acoperiș în contact cu mediu exterior</t>
  </si>
  <si>
    <t>Tavan asupra spațiului neîncălzit</t>
  </si>
  <si>
    <t>Podea asupra spațiului deschis</t>
  </si>
  <si>
    <t>Podea asupra spațiului neîncălzit</t>
  </si>
  <si>
    <t>Podea în contact cu sol</t>
  </si>
  <si>
    <t>pentru partea opacă a construcției (excluzînd ferestre, podele în contact cu sol și panouri de carcasă) (ISO 13790 Anexa G)</t>
  </si>
  <si>
    <t>Majorare</t>
  </si>
  <si>
    <t>Notă: Punțile termice nu se adaugă a doua oară în calcule "după" izolarea termică exterioară.</t>
  </si>
  <si>
    <t>Alte corecții pentru a evalua situația actuală:</t>
  </si>
  <si>
    <t>Corecția valorii U calculate poate să fie efectuată în cazul dacă termovizorul a depistat probleme serioase.</t>
  </si>
  <si>
    <t>Tencuială</t>
  </si>
  <si>
    <t>Perete din cărămidă</t>
  </si>
  <si>
    <t>Beton armat</t>
  </si>
  <si>
    <t>Codul măsurii de EE:</t>
  </si>
  <si>
    <t>Se aplică 10cm de EPS și XPS</t>
  </si>
  <si>
    <t>EE1/Pereți</t>
  </si>
  <si>
    <r>
      <t>Valoarea U (W/m</t>
    </r>
    <r>
      <rPr>
        <b/>
        <i/>
        <vertAlign val="superscript"/>
        <sz val="10"/>
        <rFont val="Arial Narrow"/>
        <family val="2"/>
        <charset val="161"/>
      </rPr>
      <t>2</t>
    </r>
    <r>
      <rPr>
        <b/>
        <i/>
        <sz val="10"/>
        <rFont val="Arial Narrow"/>
        <family val="2"/>
        <charset val="161"/>
      </rPr>
      <t>K)</t>
    </r>
  </si>
  <si>
    <t>Calculul valorii U - Aplicarea măsurii de EE la element existent</t>
  </si>
  <si>
    <t>Valoarea U calculată a elementului existent (din soft precedent):</t>
  </si>
  <si>
    <r>
      <t>Straturi ADĂUGĂTOARE *</t>
    </r>
    <r>
      <rPr>
        <i/>
        <sz val="10"/>
        <rFont val="Arial Narrow"/>
        <family val="2"/>
        <charset val="161"/>
      </rPr>
      <t>(Vezi Nota)</t>
    </r>
  </si>
  <si>
    <t>Grosimea stratului ADĂUGĂTOR</t>
  </si>
  <si>
    <t>se adaugă EPS</t>
  </si>
  <si>
    <t>se adaugă XPS</t>
  </si>
  <si>
    <t>Tencuieli si adezivi</t>
  </si>
  <si>
    <t>Rezistența termică a stratului de aer ADĂUGĂTOR(între straturile sus menționate)</t>
  </si>
  <si>
    <t>Valoarea U calculată</t>
  </si>
  <si>
    <t>Valoarea U calculată, inclusiv punți termice</t>
  </si>
  <si>
    <t>Valoarea U medie calculată (inclusiv punți termice)</t>
  </si>
  <si>
    <t>valoarea U</t>
  </si>
  <si>
    <t>Procentul ariilor pentru fiecare element de construcție (A și B)</t>
  </si>
  <si>
    <t>Procentul ariilor pentru fiecare element cu aplicare a măsurilor (EE/A și EE/B)</t>
  </si>
  <si>
    <t>Valoarea medie U calculată (după măsuri de EE)</t>
  </si>
  <si>
    <t>* Notă: "Grosimea negativă" poate fi aplicată în cazul dacă scoatem strat vechi</t>
  </si>
  <si>
    <r>
      <t xml:space="preserve">Puteți folosi acest soft pentru a calcula valoarea U a elementelor de construcție (pereți, acoperișuri, podele) </t>
    </r>
    <r>
      <rPr>
        <b/>
        <sz val="11"/>
        <rFont val="Arial Narrow"/>
        <family val="2"/>
        <charset val="204"/>
      </rPr>
      <t>după implementarea măsurilor de EE</t>
    </r>
    <r>
      <rPr>
        <sz val="11"/>
        <rFont val="Arial Narrow"/>
        <family val="2"/>
        <charset val="161"/>
      </rPr>
      <t xml:space="preserve">.
Acest soft lucrează în combinație cu softul precedent care calculează valorile U a elementului existent (înaintea măsurii de EE).
</t>
    </r>
    <r>
      <rPr>
        <sz val="11"/>
        <rFont val="Arial Narrow"/>
        <family val="2"/>
        <charset val="161"/>
      </rPr>
      <t xml:space="preserve">
Puteți să produceți copii al acestui soft ca să calculați valoarea U pentru toate elementele:
</t>
    </r>
    <r>
      <rPr>
        <i/>
        <sz val="10"/>
        <rFont val="Arial Narrow"/>
        <family val="2"/>
        <charset val="204"/>
      </rPr>
      <t>[click dreapta pe tab-ul din partea de jos a paginii / Mutare sau Copiere / apăsați "Copy" / selectați poziția de a plasa copia] ori puteți să mișcați manual și să dați alt nume copiei.</t>
    </r>
  </si>
  <si>
    <t>Utilizatorul poate stabili legătura în formulă cu valoare U a elementului existent înaintea măsurilor de EE.</t>
  </si>
  <si>
    <r>
      <t xml:space="preserve">Aici puteți să întroduceți date despre straturile adăugătoare (vezi nota). Rezistența termică din interior și exterior au fost luate în considerație în calculul a elementului existent și nu se calculează încă o dată aici. 
</t>
    </r>
    <r>
      <rPr>
        <i/>
        <sz val="10"/>
        <rFont val="Arial Narrow"/>
        <family val="2"/>
        <charset val="161"/>
      </rPr>
      <t>Notă: În cazul în care se scoate stratul vechi, se aplică grosimea negativă.</t>
    </r>
  </si>
  <si>
    <r>
      <t>Rezistența termică a stratului de aer neventilat (închis), R [m</t>
    </r>
    <r>
      <rPr>
        <b/>
        <i/>
        <vertAlign val="superscript"/>
        <sz val="10"/>
        <rFont val="Arial Narrow"/>
        <family val="2"/>
        <charset val="161"/>
      </rPr>
      <t>2</t>
    </r>
    <r>
      <rPr>
        <b/>
        <i/>
        <sz val="10"/>
        <rFont val="Arial Narrow"/>
        <family val="2"/>
        <charset val="161"/>
      </rPr>
      <t>K/W] - EN ISO 6946</t>
    </r>
  </si>
  <si>
    <r>
      <t>Rezistența termică a suprafeței din Interior / Exterior  [m</t>
    </r>
    <r>
      <rPr>
        <b/>
        <sz val="10"/>
        <rFont val="Arial"/>
        <family val="2"/>
        <charset val="204"/>
      </rPr>
      <t>²</t>
    </r>
    <r>
      <rPr>
        <b/>
        <i/>
        <sz val="10"/>
        <rFont val="Arial Narrow"/>
        <family val="2"/>
        <charset val="161"/>
      </rPr>
      <t>K/W] - EN ISO 6946</t>
    </r>
  </si>
  <si>
    <t>Element vertical (de ex. perete) în contact cu mediu exterior</t>
  </si>
  <si>
    <t>Softul permite de a efectua calculul pînă la două elemente de construcție (EE/A și EE/B) pentru măsuri de EE. De ex. Măsura de EE 1 pentru pereți (EE1/Pereți) este de 80% de la suprafața totală a Peretelui 1 (P1) este acoperit cu 10 cm de EPS (EE/A), dar restul 20% este acoperit cu 10 cm de XPS în locuri cu umiditatea relativă înaltă (EE/B). Acest soft poate combina două tipuri de izolare termică la două elemente într-o măsură de EE (EE1/Pereți).</t>
  </si>
  <si>
    <r>
      <t>Posibile majorări a valorii U</t>
    </r>
    <r>
      <rPr>
        <b/>
        <sz val="8"/>
        <rFont val="Arial Narrow"/>
        <family val="2"/>
        <charset val="161"/>
      </rPr>
      <t xml:space="preserve"> -pentru a lua în considerare punți termice.</t>
    </r>
  </si>
  <si>
    <r>
      <t>Transfer termic calculat&gt;= 0,8 W/m</t>
    </r>
    <r>
      <rPr>
        <vertAlign val="superscript"/>
        <sz val="8"/>
        <rFont val="Arial Narrow"/>
        <family val="2"/>
        <charset val="161"/>
      </rPr>
      <t>2</t>
    </r>
    <r>
      <rPr>
        <sz val="8"/>
        <rFont val="Arial Narrow"/>
        <family val="2"/>
        <charset val="161"/>
      </rPr>
      <t>K</t>
    </r>
  </si>
  <si>
    <r>
      <t>0,8&gt;Transfer termic calculat&gt;= 0,4 W/m</t>
    </r>
    <r>
      <rPr>
        <vertAlign val="superscript"/>
        <sz val="8"/>
        <rFont val="Arial Narrow"/>
        <family val="2"/>
        <charset val="161"/>
      </rPr>
      <t>2</t>
    </r>
    <r>
      <rPr>
        <sz val="8"/>
        <rFont val="Arial Narrow"/>
        <family val="2"/>
        <charset val="161"/>
      </rPr>
      <t>K</t>
    </r>
  </si>
  <si>
    <r>
      <t>Transfer termic calculat &lt;0,4 W/m</t>
    </r>
    <r>
      <rPr>
        <vertAlign val="superscript"/>
        <sz val="8"/>
        <rFont val="Arial Narrow"/>
        <family val="2"/>
        <charset val="161"/>
      </rPr>
      <t>2</t>
    </r>
    <r>
      <rPr>
        <sz val="8"/>
        <rFont val="Arial Narrow"/>
        <family val="2"/>
        <charset val="161"/>
      </rPr>
      <t>K</t>
    </r>
  </si>
  <si>
    <t>Transfer termic calculat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</si>
</sst>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0" x14ac:knownFonts="1">
    <font>
      <sz val="10"/>
      <name val="Arial"/>
      <charset val="161"/>
    </font>
    <font>
      <sz val="11"/>
      <name val="Arial Narrow"/>
      <family val="2"/>
      <charset val="161"/>
    </font>
    <font>
      <b/>
      <sz val="11"/>
      <name val="Arial Narrow"/>
      <family val="2"/>
      <charset val="161"/>
    </font>
    <font>
      <sz val="8"/>
      <name val="Arial"/>
      <family val="2"/>
      <charset val="161"/>
    </font>
    <font>
      <b/>
      <i/>
      <sz val="11"/>
      <name val="Arial Narrow"/>
      <family val="2"/>
      <charset val="161"/>
    </font>
    <font>
      <sz val="8"/>
      <name val="Arial Narrow"/>
      <family val="2"/>
      <charset val="161"/>
    </font>
    <font>
      <b/>
      <i/>
      <sz val="10"/>
      <name val="Arial Narrow"/>
      <family val="2"/>
      <charset val="161"/>
    </font>
    <font>
      <b/>
      <i/>
      <vertAlign val="superscript"/>
      <sz val="10"/>
      <name val="Arial Narrow"/>
      <family val="2"/>
      <charset val="161"/>
    </font>
    <font>
      <sz val="10"/>
      <name val="Arial Narrow"/>
      <family val="2"/>
      <charset val="161"/>
    </font>
    <font>
      <b/>
      <sz val="10"/>
      <name val="Arial Narrow"/>
      <family val="2"/>
      <charset val="161"/>
    </font>
    <font>
      <vertAlign val="superscript"/>
      <sz val="10"/>
      <name val="Arial Narrow"/>
      <family val="2"/>
      <charset val="161"/>
    </font>
    <font>
      <b/>
      <vertAlign val="superscript"/>
      <sz val="10"/>
      <name val="Arial Narrow"/>
      <family val="2"/>
      <charset val="161"/>
    </font>
    <font>
      <i/>
      <sz val="10"/>
      <name val="Arial Narrow"/>
      <family val="2"/>
      <charset val="161"/>
    </font>
    <font>
      <i/>
      <vertAlign val="superscript"/>
      <sz val="10"/>
      <name val="Arial Narrow"/>
      <family val="2"/>
      <charset val="161"/>
    </font>
    <font>
      <b/>
      <sz val="8"/>
      <name val="Arial Narrow"/>
      <family val="2"/>
      <charset val="161"/>
    </font>
    <font>
      <b/>
      <vertAlign val="superscript"/>
      <sz val="8"/>
      <name val="Arial Narrow"/>
      <family val="2"/>
      <charset val="161"/>
    </font>
    <font>
      <i/>
      <sz val="8"/>
      <name val="Arial Narrow"/>
      <family val="2"/>
      <charset val="161"/>
    </font>
    <font>
      <vertAlign val="superscript"/>
      <sz val="8"/>
      <name val="Arial Narrow"/>
      <family val="2"/>
      <charset val="161"/>
    </font>
    <font>
      <i/>
      <u/>
      <sz val="8"/>
      <name val="Arial Narrow"/>
      <family val="2"/>
      <charset val="161"/>
    </font>
    <font>
      <sz val="9"/>
      <name val="Arial Narrow"/>
      <family val="2"/>
      <charset val="161"/>
    </font>
    <font>
      <b/>
      <sz val="16"/>
      <color theme="0"/>
      <name val="Arial Narrow"/>
      <family val="2"/>
      <charset val="161"/>
    </font>
    <font>
      <sz val="12"/>
      <color rgb="FF000000"/>
      <name val="Arial Narrow"/>
      <family val="2"/>
      <charset val="161"/>
    </font>
    <font>
      <b/>
      <sz val="10"/>
      <name val="Arial Cyr"/>
      <charset val="204"/>
    </font>
    <font>
      <b/>
      <i/>
      <sz val="10"/>
      <name val="Arial Narrow"/>
      <family val="2"/>
      <charset val="204"/>
    </font>
    <font>
      <b/>
      <sz val="10"/>
      <name val="Arial"/>
      <family val="2"/>
      <charset val="204"/>
    </font>
    <font>
      <b/>
      <sz val="14"/>
      <color theme="0"/>
      <name val="Arial Narrow"/>
      <family val="2"/>
      <charset val="161"/>
    </font>
    <font>
      <b/>
      <sz val="9"/>
      <name val="Arial Narrow"/>
      <family val="2"/>
      <charset val="161"/>
    </font>
    <font>
      <sz val="10"/>
      <name val="Arial Narrow"/>
      <family val="2"/>
      <charset val="204"/>
    </font>
    <font>
      <b/>
      <sz val="11"/>
      <name val="Arial Narrow"/>
      <family val="2"/>
      <charset val="204"/>
    </font>
    <font>
      <i/>
      <sz val="10"/>
      <name val="Arial Narrow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8" fillId="0" borderId="0" xfId="0" applyFont="1" applyProtection="1"/>
    <xf numFmtId="0" fontId="4" fillId="0" borderId="6" xfId="0" applyFont="1" applyBorder="1" applyAlignment="1" applyProtection="1">
      <alignment wrapText="1"/>
    </xf>
    <xf numFmtId="0" fontId="6" fillId="0" borderId="4" xfId="0" applyFont="1" applyBorder="1" applyAlignment="1" applyProtection="1">
      <alignment wrapText="1"/>
    </xf>
    <xf numFmtId="0" fontId="4" fillId="0" borderId="7" xfId="0" applyFont="1" applyBorder="1" applyAlignment="1" applyProtection="1">
      <alignment wrapText="1"/>
    </xf>
    <xf numFmtId="0" fontId="6" fillId="0" borderId="3" xfId="0" applyFont="1" applyBorder="1" applyAlignment="1" applyProtection="1">
      <alignment horizontal="right"/>
    </xf>
    <xf numFmtId="0" fontId="6" fillId="0" borderId="3" xfId="0" applyFont="1" applyBorder="1" applyAlignment="1" applyProtection="1">
      <alignment horizontal="center" wrapText="1"/>
    </xf>
    <xf numFmtId="0" fontId="6" fillId="0" borderId="5" xfId="0" applyFont="1" applyBorder="1" applyAlignment="1" applyProtection="1">
      <alignment horizontal="center" wrapText="1"/>
    </xf>
    <xf numFmtId="0" fontId="8" fillId="0" borderId="0" xfId="0" applyFont="1" applyAlignment="1" applyProtection="1">
      <alignment wrapText="1"/>
    </xf>
    <xf numFmtId="0" fontId="4" fillId="0" borderId="7" xfId="0" applyFont="1" applyBorder="1" applyProtection="1"/>
    <xf numFmtId="0" fontId="6" fillId="0" borderId="3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4" fillId="0" borderId="8" xfId="0" applyFont="1" applyBorder="1" applyProtection="1"/>
    <xf numFmtId="0" fontId="6" fillId="0" borderId="9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1" fillId="0" borderId="6" xfId="0" applyFont="1" applyBorder="1" applyProtection="1"/>
    <xf numFmtId="0" fontId="1" fillId="0" borderId="7" xfId="0" applyFont="1" applyBorder="1" applyProtection="1"/>
    <xf numFmtId="0" fontId="4" fillId="0" borderId="9" xfId="0" applyFont="1" applyBorder="1" applyProtection="1"/>
    <xf numFmtId="0" fontId="4" fillId="2" borderId="9" xfId="0" applyFont="1" applyFill="1" applyBorder="1" applyProtection="1"/>
    <xf numFmtId="164" fontId="4" fillId="0" borderId="9" xfId="0" applyNumberFormat="1" applyFont="1" applyFill="1" applyBorder="1" applyProtection="1"/>
    <xf numFmtId="164" fontId="4" fillId="0" borderId="10" xfId="0" applyNumberFormat="1" applyFont="1" applyFill="1" applyBorder="1" applyProtection="1"/>
    <xf numFmtId="0" fontId="6" fillId="0" borderId="0" xfId="0" applyFont="1" applyProtection="1"/>
    <xf numFmtId="0" fontId="8" fillId="0" borderId="12" xfId="0" applyFont="1" applyBorder="1" applyProtection="1"/>
    <xf numFmtId="0" fontId="8" fillId="0" borderId="13" xfId="0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/>
    </xf>
    <xf numFmtId="0" fontId="9" fillId="0" borderId="15" xfId="0" applyFont="1" applyBorder="1" applyProtection="1"/>
    <xf numFmtId="164" fontId="2" fillId="0" borderId="16" xfId="0" applyNumberFormat="1" applyFont="1" applyBorder="1" applyAlignment="1" applyProtection="1">
      <alignment horizontal="right"/>
    </xf>
    <xf numFmtId="164" fontId="2" fillId="0" borderId="17" xfId="0" applyNumberFormat="1" applyFont="1" applyBorder="1" applyProtection="1"/>
    <xf numFmtId="0" fontId="8" fillId="0" borderId="0" xfId="0" applyFont="1" applyBorder="1" applyProtection="1"/>
    <xf numFmtId="0" fontId="8" fillId="0" borderId="3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right"/>
    </xf>
    <xf numFmtId="164" fontId="2" fillId="0" borderId="5" xfId="0" applyNumberFormat="1" applyFont="1" applyBorder="1" applyProtection="1"/>
    <xf numFmtId="0" fontId="8" fillId="0" borderId="18" xfId="0" applyFont="1" applyBorder="1" applyAlignment="1" applyProtection="1">
      <alignment horizontal="center"/>
    </xf>
    <xf numFmtId="0" fontId="9" fillId="0" borderId="19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/>
    </xf>
    <xf numFmtId="164" fontId="9" fillId="0" borderId="0" xfId="0" applyNumberFormat="1" applyFont="1" applyBorder="1" applyAlignment="1" applyProtection="1">
      <alignment horizontal="center"/>
    </xf>
    <xf numFmtId="0" fontId="5" fillId="0" borderId="0" xfId="0" applyFont="1" applyProtection="1"/>
    <xf numFmtId="0" fontId="16" fillId="0" borderId="0" xfId="0" applyFont="1" applyAlignment="1" applyProtection="1">
      <alignment horizontal="right"/>
    </xf>
    <xf numFmtId="0" fontId="4" fillId="0" borderId="0" xfId="0" applyFont="1" applyBorder="1" applyProtection="1"/>
    <xf numFmtId="0" fontId="4" fillId="0" borderId="27" xfId="0" applyFont="1" applyBorder="1" applyProtection="1"/>
    <xf numFmtId="0" fontId="4" fillId="0" borderId="28" xfId="0" applyFont="1" applyBorder="1" applyProtection="1"/>
    <xf numFmtId="0" fontId="8" fillId="0" borderId="19" xfId="0" applyFont="1" applyBorder="1" applyAlignment="1" applyProtection="1">
      <alignment horizontal="center"/>
    </xf>
    <xf numFmtId="0" fontId="8" fillId="3" borderId="0" xfId="0" applyFont="1" applyFill="1" applyProtection="1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5" fillId="0" borderId="0" xfId="0" applyFont="1" applyProtection="1">
      <protection locked="0"/>
    </xf>
    <xf numFmtId="0" fontId="20" fillId="4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top"/>
    </xf>
    <xf numFmtId="0" fontId="8" fillId="0" borderId="0" xfId="0" applyFont="1" applyFill="1" applyBorder="1" applyAlignment="1" applyProtection="1">
      <alignment vertical="top" wrapText="1"/>
    </xf>
    <xf numFmtId="0" fontId="8" fillId="0" borderId="32" xfId="0" applyFont="1" applyFill="1" applyBorder="1" applyAlignment="1" applyProtection="1">
      <alignment vertical="top" wrapText="1"/>
    </xf>
    <xf numFmtId="0" fontId="2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0" fontId="6" fillId="0" borderId="3" xfId="0" applyFont="1" applyBorder="1" applyAlignment="1" applyProtection="1">
      <alignment horizontal="left"/>
    </xf>
    <xf numFmtId="0" fontId="6" fillId="0" borderId="9" xfId="0" applyFont="1" applyBorder="1" applyAlignment="1" applyProtection="1">
      <alignment horizontal="right"/>
    </xf>
    <xf numFmtId="0" fontId="9" fillId="0" borderId="16" xfId="0" applyFont="1" applyBorder="1" applyAlignment="1" applyProtection="1">
      <alignment horizontal="center"/>
    </xf>
    <xf numFmtId="0" fontId="16" fillId="0" borderId="0" xfId="0" applyFont="1" applyAlignment="1" applyProtection="1">
      <alignment horizontal="right"/>
      <protection locked="0"/>
    </xf>
    <xf numFmtId="164" fontId="1" fillId="5" borderId="27" xfId="0" applyNumberFormat="1" applyFont="1" applyFill="1" applyBorder="1" applyProtection="1">
      <protection locked="0"/>
    </xf>
    <xf numFmtId="164" fontId="1" fillId="5" borderId="26" xfId="0" applyNumberFormat="1" applyFont="1" applyFill="1" applyBorder="1" applyProtection="1">
      <protection locked="0"/>
    </xf>
    <xf numFmtId="164" fontId="1" fillId="5" borderId="2" xfId="0" applyNumberFormat="1" applyFont="1" applyFill="1" applyBorder="1" applyAlignment="1" applyProtection="1">
      <alignment horizontal="right"/>
      <protection locked="0"/>
    </xf>
    <xf numFmtId="164" fontId="1" fillId="5" borderId="1" xfId="0" applyNumberFormat="1" applyFont="1" applyFill="1" applyBorder="1" applyAlignment="1" applyProtection="1">
      <alignment horizontal="right"/>
      <protection locked="0"/>
    </xf>
    <xf numFmtId="164" fontId="1" fillId="5" borderId="3" xfId="0" applyNumberFormat="1" applyFont="1" applyFill="1" applyBorder="1" applyAlignment="1" applyProtection="1">
      <protection locked="0"/>
    </xf>
    <xf numFmtId="164" fontId="1" fillId="5" borderId="5" xfId="0" applyNumberFormat="1" applyFont="1" applyFill="1" applyBorder="1" applyAlignment="1" applyProtection="1">
      <protection locked="0"/>
    </xf>
    <xf numFmtId="0" fontId="8" fillId="5" borderId="3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5" borderId="4" xfId="0" applyFont="1" applyFill="1" applyBorder="1" applyProtection="1">
      <protection locked="0"/>
    </xf>
    <xf numFmtId="164" fontId="8" fillId="0" borderId="4" xfId="0" applyNumberFormat="1" applyFont="1" applyBorder="1" applyProtection="1"/>
    <xf numFmtId="164" fontId="8" fillId="0" borderId="11" xfId="0" applyNumberFormat="1" applyFont="1" applyBorder="1" applyProtection="1"/>
    <xf numFmtId="164" fontId="8" fillId="0" borderId="3" xfId="0" applyNumberFormat="1" applyFont="1" applyBorder="1" applyProtection="1"/>
    <xf numFmtId="164" fontId="8" fillId="0" borderId="5" xfId="0" applyNumberFormat="1" applyFont="1" applyBorder="1" applyProtection="1"/>
    <xf numFmtId="164" fontId="8" fillId="5" borderId="4" xfId="0" applyNumberFormat="1" applyFont="1" applyFill="1" applyBorder="1" applyProtection="1">
      <protection locked="0"/>
    </xf>
    <xf numFmtId="164" fontId="8" fillId="5" borderId="3" xfId="0" applyNumberFormat="1" applyFont="1" applyFill="1" applyBorder="1" applyProtection="1">
      <protection locked="0"/>
    </xf>
    <xf numFmtId="0" fontId="25" fillId="4" borderId="0" xfId="0" applyFont="1" applyFill="1" applyAlignment="1" applyProtection="1">
      <alignment vertical="center"/>
    </xf>
    <xf numFmtId="0" fontId="6" fillId="0" borderId="4" xfId="0" applyFont="1" applyBorder="1" applyAlignment="1" applyProtection="1">
      <alignment horizontal="center" wrapText="1"/>
    </xf>
    <xf numFmtId="0" fontId="8" fillId="6" borderId="0" xfId="0" applyFont="1" applyFill="1" applyProtection="1"/>
    <xf numFmtId="0" fontId="6" fillId="6" borderId="0" xfId="0" applyFont="1" applyFill="1" applyProtection="1"/>
    <xf numFmtId="0" fontId="8" fillId="6" borderId="0" xfId="0" applyFont="1" applyFill="1" applyAlignment="1" applyProtection="1">
      <alignment wrapText="1"/>
    </xf>
    <xf numFmtId="0" fontId="8" fillId="6" borderId="3" xfId="0" applyFont="1" applyFill="1" applyBorder="1" applyProtection="1"/>
    <xf numFmtId="0" fontId="12" fillId="6" borderId="3" xfId="0" applyFont="1" applyFill="1" applyBorder="1" applyAlignment="1" applyProtection="1">
      <alignment horizontal="center"/>
    </xf>
    <xf numFmtId="165" fontId="8" fillId="6" borderId="3" xfId="0" applyNumberFormat="1" applyFont="1" applyFill="1" applyBorder="1" applyProtection="1"/>
    <xf numFmtId="0" fontId="8" fillId="6" borderId="3" xfId="0" applyFont="1" applyFill="1" applyBorder="1" applyAlignment="1" applyProtection="1">
      <alignment horizontal="center" vertical="top"/>
    </xf>
    <xf numFmtId="2" fontId="8" fillId="6" borderId="3" xfId="0" applyNumberFormat="1" applyFont="1" applyFill="1" applyBorder="1" applyAlignment="1" applyProtection="1">
      <alignment horizontal="center" vertical="top"/>
    </xf>
    <xf numFmtId="0" fontId="8" fillId="6" borderId="0" xfId="0" applyFont="1" applyFill="1" applyBorder="1" applyProtection="1"/>
    <xf numFmtId="0" fontId="14" fillId="6" borderId="11" xfId="0" applyFont="1" applyFill="1" applyBorder="1" applyAlignment="1" applyProtection="1">
      <alignment horizontal="center"/>
    </xf>
    <xf numFmtId="0" fontId="14" fillId="6" borderId="47" xfId="0" applyFont="1" applyFill="1" applyBorder="1" applyAlignment="1" applyProtection="1">
      <alignment horizontal="center"/>
    </xf>
    <xf numFmtId="2" fontId="5" fillId="6" borderId="5" xfId="0" applyNumberFormat="1" applyFont="1" applyFill="1" applyBorder="1" applyAlignment="1" applyProtection="1">
      <alignment horizontal="center"/>
    </xf>
    <xf numFmtId="2" fontId="5" fillId="6" borderId="46" xfId="0" applyNumberFormat="1" applyFont="1" applyFill="1" applyBorder="1" applyAlignment="1" applyProtection="1">
      <alignment horizontal="center"/>
    </xf>
    <xf numFmtId="0" fontId="5" fillId="6" borderId="0" xfId="0" applyFont="1" applyFill="1" applyProtection="1"/>
    <xf numFmtId="2" fontId="5" fillId="6" borderId="10" xfId="0" applyNumberFormat="1" applyFont="1" applyFill="1" applyBorder="1" applyAlignment="1" applyProtection="1">
      <alignment horizontal="center"/>
    </xf>
    <xf numFmtId="0" fontId="14" fillId="6" borderId="0" xfId="0" applyFont="1" applyFill="1" applyAlignment="1" applyProtection="1">
      <alignment vertical="top"/>
    </xf>
    <xf numFmtId="0" fontId="5" fillId="6" borderId="0" xfId="0" applyFont="1" applyFill="1" applyAlignment="1" applyProtection="1">
      <alignment vertical="top"/>
    </xf>
    <xf numFmtId="2" fontId="5" fillId="6" borderId="3" xfId="0" applyNumberFormat="1" applyFont="1" applyFill="1" applyBorder="1" applyAlignment="1" applyProtection="1">
      <alignment horizontal="center" vertical="center"/>
    </xf>
    <xf numFmtId="0" fontId="8" fillId="7" borderId="0" xfId="0" applyFont="1" applyFill="1" applyBorder="1" applyAlignment="1" applyProtection="1">
      <alignment vertical="top" wrapText="1"/>
    </xf>
    <xf numFmtId="0" fontId="1" fillId="6" borderId="0" xfId="0" applyFont="1" applyFill="1" applyBorder="1" applyAlignment="1" applyProtection="1">
      <alignment vertical="top" wrapText="1"/>
    </xf>
    <xf numFmtId="0" fontId="26" fillId="5" borderId="3" xfId="0" applyFont="1" applyFill="1" applyBorder="1" applyAlignment="1" applyProtection="1">
      <alignment horizontal="center" vertical="top" wrapText="1"/>
      <protection locked="0"/>
    </xf>
    <xf numFmtId="0" fontId="19" fillId="5" borderId="3" xfId="0" applyFont="1" applyFill="1" applyBorder="1" applyAlignment="1" applyProtection="1">
      <alignment horizontal="center" vertical="top" wrapText="1"/>
      <protection locked="0"/>
    </xf>
    <xf numFmtId="0" fontId="8" fillId="7" borderId="0" xfId="0" applyFont="1" applyFill="1" applyBorder="1" applyAlignment="1" applyProtection="1">
      <alignment horizontal="right" vertical="top" wrapText="1"/>
    </xf>
    <xf numFmtId="0" fontId="9" fillId="0" borderId="0" xfId="0" applyFont="1" applyFill="1" applyBorder="1" applyAlignment="1" applyProtection="1">
      <alignment horizontal="right" vertical="top" wrapText="1"/>
    </xf>
    <xf numFmtId="0" fontId="8" fillId="0" borderId="0" xfId="0" applyFont="1" applyFill="1" applyBorder="1" applyAlignment="1" applyProtection="1">
      <alignment horizontal="right" vertical="top" wrapText="1"/>
    </xf>
    <xf numFmtId="0" fontId="6" fillId="0" borderId="25" xfId="0" applyFont="1" applyFill="1" applyBorder="1" applyAlignment="1" applyProtection="1">
      <alignment horizontal="center" wrapText="1"/>
    </xf>
    <xf numFmtId="0" fontId="6" fillId="0" borderId="26" xfId="0" applyFont="1" applyFill="1" applyBorder="1" applyAlignment="1" applyProtection="1">
      <alignment horizontal="center" wrapText="1"/>
    </xf>
    <xf numFmtId="164" fontId="4" fillId="0" borderId="26" xfId="0" applyNumberFormat="1" applyFont="1" applyFill="1" applyBorder="1" applyAlignment="1" applyProtection="1">
      <alignment horizontal="right" wrapText="1"/>
    </xf>
    <xf numFmtId="0" fontId="8" fillId="0" borderId="25" xfId="0" applyFont="1" applyBorder="1" applyProtection="1"/>
    <xf numFmtId="164" fontId="1" fillId="0" borderId="20" xfId="0" applyNumberFormat="1" applyFont="1" applyFill="1" applyBorder="1" applyProtection="1"/>
    <xf numFmtId="164" fontId="1" fillId="0" borderId="21" xfId="0" applyNumberFormat="1" applyFont="1" applyFill="1" applyBorder="1" applyProtection="1"/>
    <xf numFmtId="0" fontId="21" fillId="6" borderId="0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center" wrapText="1"/>
    </xf>
    <xf numFmtId="0" fontId="8" fillId="6" borderId="3" xfId="0" applyFont="1" applyFill="1" applyBorder="1" applyAlignment="1" applyProtection="1">
      <alignment horizontal="center" vertical="top"/>
    </xf>
    <xf numFmtId="0" fontId="27" fillId="0" borderId="25" xfId="0" applyFont="1" applyBorder="1" applyProtection="1"/>
    <xf numFmtId="0" fontId="23" fillId="0" borderId="3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14" fillId="6" borderId="3" xfId="0" applyFont="1" applyFill="1" applyBorder="1" applyAlignment="1" applyProtection="1">
      <alignment horizontal="center"/>
    </xf>
    <xf numFmtId="0" fontId="1" fillId="5" borderId="18" xfId="0" applyFont="1" applyFill="1" applyBorder="1" applyProtection="1">
      <protection locked="0"/>
    </xf>
    <xf numFmtId="0" fontId="1" fillId="8" borderId="29" xfId="0" applyFont="1" applyFill="1" applyBorder="1" applyProtection="1"/>
    <xf numFmtId="164" fontId="2" fillId="8" borderId="27" xfId="0" applyNumberFormat="1" applyFont="1" applyFill="1" applyBorder="1" applyAlignment="1" applyProtection="1"/>
    <xf numFmtId="164" fontId="2" fillId="8" borderId="51" xfId="0" applyNumberFormat="1" applyFont="1" applyFill="1" applyBorder="1" applyAlignment="1" applyProtection="1"/>
    <xf numFmtId="0" fontId="1" fillId="0" borderId="29" xfId="0" applyFont="1" applyFill="1" applyBorder="1" applyProtection="1"/>
    <xf numFmtId="164" fontId="2" fillId="0" borderId="51" xfId="0" applyNumberFormat="1" applyFont="1" applyFill="1" applyBorder="1" applyAlignment="1" applyProtection="1"/>
    <xf numFmtId="164" fontId="2" fillId="0" borderId="27" xfId="0" applyNumberFormat="1" applyFont="1" applyFill="1" applyBorder="1" applyAlignment="1" applyProtection="1"/>
    <xf numFmtId="0" fontId="5" fillId="6" borderId="0" xfId="0" applyFont="1" applyFill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  <protection locked="0"/>
    </xf>
    <xf numFmtId="0" fontId="16" fillId="6" borderId="0" xfId="0" applyFont="1" applyFill="1" applyAlignment="1" applyProtection="1">
      <alignment horizontal="left" vertical="top" wrapText="1"/>
    </xf>
    <xf numFmtId="0" fontId="18" fillId="6" borderId="0" xfId="0" applyFont="1" applyFill="1" applyAlignment="1" applyProtection="1">
      <alignment horizontal="left" vertical="top"/>
    </xf>
    <xf numFmtId="0" fontId="8" fillId="0" borderId="7" xfId="0" applyFont="1" applyBorder="1" applyAlignment="1" applyProtection="1">
      <alignment horizontal="left"/>
    </xf>
    <xf numFmtId="0" fontId="8" fillId="0" borderId="3" xfId="0" applyFont="1" applyBorder="1" applyAlignment="1" applyProtection="1">
      <alignment horizontal="left"/>
    </xf>
    <xf numFmtId="0" fontId="9" fillId="0" borderId="7" xfId="0" applyFont="1" applyBorder="1" applyAlignment="1" applyProtection="1">
      <alignment horizontal="left"/>
    </xf>
    <xf numFmtId="0" fontId="9" fillId="0" borderId="3" xfId="0" applyFont="1" applyBorder="1" applyAlignment="1" applyProtection="1">
      <alignment horizontal="left"/>
    </xf>
    <xf numFmtId="0" fontId="5" fillId="6" borderId="40" xfId="0" applyFont="1" applyFill="1" applyBorder="1" applyAlignment="1" applyProtection="1">
      <alignment horizontal="left" vertical="center"/>
    </xf>
    <xf numFmtId="0" fontId="5" fillId="6" borderId="41" xfId="0" applyFont="1" applyFill="1" applyBorder="1" applyAlignment="1" applyProtection="1">
      <alignment horizontal="left" vertical="center"/>
    </xf>
    <xf numFmtId="0" fontId="5" fillId="6" borderId="24" xfId="0" applyFont="1" applyFill="1" applyBorder="1" applyAlignment="1" applyProtection="1">
      <alignment horizontal="left" vertical="center"/>
    </xf>
    <xf numFmtId="0" fontId="14" fillId="6" borderId="3" xfId="0" applyFont="1" applyFill="1" applyBorder="1" applyAlignment="1" applyProtection="1">
      <alignment horizontal="left" vertical="center"/>
    </xf>
    <xf numFmtId="0" fontId="5" fillId="6" borderId="3" xfId="0" applyFont="1" applyFill="1" applyBorder="1" applyAlignment="1" applyProtection="1">
      <alignment horizontal="left" vertical="center"/>
    </xf>
    <xf numFmtId="0" fontId="9" fillId="0" borderId="16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left"/>
    </xf>
    <xf numFmtId="0" fontId="8" fillId="0" borderId="32" xfId="0" applyFont="1" applyBorder="1" applyAlignment="1" applyProtection="1">
      <alignment horizontal="left"/>
    </xf>
    <xf numFmtId="0" fontId="8" fillId="0" borderId="33" xfId="0" applyFont="1" applyBorder="1" applyAlignment="1" applyProtection="1">
      <alignment horizontal="left"/>
    </xf>
    <xf numFmtId="0" fontId="9" fillId="0" borderId="25" xfId="0" applyFont="1" applyBorder="1" applyAlignment="1" applyProtection="1">
      <alignment horizontal="left"/>
    </xf>
    <xf numFmtId="0" fontId="9" fillId="0" borderId="19" xfId="0" applyFont="1" applyBorder="1" applyAlignment="1" applyProtection="1">
      <alignment horizontal="left"/>
    </xf>
    <xf numFmtId="0" fontId="19" fillId="5" borderId="3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/>
    </xf>
    <xf numFmtId="0" fontId="8" fillId="0" borderId="35" xfId="0" applyFont="1" applyBorder="1" applyAlignment="1" applyProtection="1">
      <alignment horizontal="left"/>
    </xf>
    <xf numFmtId="0" fontId="8" fillId="0" borderId="1" xfId="0" applyFont="1" applyBorder="1" applyAlignment="1" applyProtection="1">
      <alignment horizontal="left"/>
    </xf>
    <xf numFmtId="0" fontId="8" fillId="0" borderId="36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center" wrapText="1"/>
    </xf>
    <xf numFmtId="0" fontId="6" fillId="0" borderId="11" xfId="0" applyFont="1" applyBorder="1" applyAlignment="1" applyProtection="1">
      <alignment horizontal="center" wrapText="1"/>
    </xf>
    <xf numFmtId="0" fontId="26" fillId="5" borderId="23" xfId="0" applyFont="1" applyFill="1" applyBorder="1" applyAlignment="1" applyProtection="1">
      <alignment horizontal="left" vertical="top" wrapText="1"/>
      <protection locked="0"/>
    </xf>
    <xf numFmtId="0" fontId="26" fillId="5" borderId="41" xfId="0" applyFont="1" applyFill="1" applyBorder="1" applyAlignment="1" applyProtection="1">
      <alignment horizontal="left" vertical="top" wrapText="1"/>
      <protection locked="0"/>
    </xf>
    <xf numFmtId="0" fontId="26" fillId="5" borderId="24" xfId="0" applyFont="1" applyFill="1" applyBorder="1" applyAlignment="1" applyProtection="1">
      <alignment horizontal="left" vertical="top" wrapText="1"/>
      <protection locked="0"/>
    </xf>
    <xf numFmtId="0" fontId="1" fillId="6" borderId="1" xfId="0" applyFont="1" applyFill="1" applyBorder="1" applyAlignment="1" applyProtection="1">
      <alignment horizontal="left" vertical="top" wrapText="1"/>
    </xf>
    <xf numFmtId="0" fontId="1" fillId="6" borderId="42" xfId="0" applyFont="1" applyFill="1" applyBorder="1" applyAlignment="1" applyProtection="1">
      <alignment horizontal="left" vertical="top" wrapText="1"/>
    </xf>
    <xf numFmtId="0" fontId="1" fillId="6" borderId="36" xfId="0" applyFont="1" applyFill="1" applyBorder="1" applyAlignment="1" applyProtection="1">
      <alignment horizontal="left" vertical="top" wrapText="1"/>
    </xf>
    <xf numFmtId="0" fontId="1" fillId="6" borderId="43" xfId="0" applyFont="1" applyFill="1" applyBorder="1" applyAlignment="1" applyProtection="1">
      <alignment horizontal="left" vertical="top" wrapText="1"/>
    </xf>
    <xf numFmtId="0" fontId="1" fillId="6" borderId="0" xfId="0" applyFont="1" applyFill="1" applyBorder="1" applyAlignment="1" applyProtection="1">
      <alignment horizontal="left" vertical="top" wrapText="1"/>
    </xf>
    <xf numFmtId="0" fontId="1" fillId="6" borderId="44" xfId="0" applyFont="1" applyFill="1" applyBorder="1" applyAlignment="1" applyProtection="1">
      <alignment horizontal="left" vertical="top" wrapText="1"/>
    </xf>
    <xf numFmtId="0" fontId="1" fillId="6" borderId="2" xfId="0" applyFont="1" applyFill="1" applyBorder="1" applyAlignment="1" applyProtection="1">
      <alignment horizontal="left" vertical="top" wrapText="1"/>
    </xf>
    <xf numFmtId="0" fontId="1" fillId="6" borderId="45" xfId="0" applyFont="1" applyFill="1" applyBorder="1" applyAlignment="1" applyProtection="1">
      <alignment horizontal="left" vertical="top" wrapText="1"/>
    </xf>
    <xf numFmtId="0" fontId="1" fillId="6" borderId="35" xfId="0" applyFont="1" applyFill="1" applyBorder="1" applyAlignment="1" applyProtection="1">
      <alignment horizontal="left" vertical="top" wrapText="1"/>
    </xf>
    <xf numFmtId="0" fontId="21" fillId="5" borderId="3" xfId="0" applyFont="1" applyFill="1" applyBorder="1" applyAlignment="1" applyProtection="1">
      <alignment horizontal="left" vertical="center"/>
    </xf>
    <xf numFmtId="0" fontId="5" fillId="6" borderId="48" xfId="0" applyFont="1" applyFill="1" applyBorder="1" applyAlignment="1" applyProtection="1">
      <alignment horizontal="left" vertical="center"/>
    </xf>
    <xf numFmtId="0" fontId="5" fillId="6" borderId="49" xfId="0" applyFont="1" applyFill="1" applyBorder="1" applyAlignment="1" applyProtection="1">
      <alignment horizontal="left" vertical="center"/>
    </xf>
    <xf numFmtId="0" fontId="5" fillId="6" borderId="50" xfId="0" applyFont="1" applyFill="1" applyBorder="1" applyAlignment="1" applyProtection="1">
      <alignment horizontal="left" vertical="center"/>
    </xf>
    <xf numFmtId="0" fontId="8" fillId="6" borderId="3" xfId="0" applyFont="1" applyFill="1" applyBorder="1" applyAlignment="1" applyProtection="1">
      <alignment horizontal="center" vertical="top"/>
    </xf>
    <xf numFmtId="0" fontId="8" fillId="6" borderId="22" xfId="0" applyFont="1" applyFill="1" applyBorder="1" applyAlignment="1" applyProtection="1">
      <alignment horizontal="center" vertical="top" wrapText="1"/>
    </xf>
    <xf numFmtId="0" fontId="8" fillId="6" borderId="13" xfId="0" applyFont="1" applyFill="1" applyBorder="1" applyAlignment="1" applyProtection="1">
      <alignment horizontal="center" vertical="top" wrapText="1"/>
    </xf>
    <xf numFmtId="0" fontId="14" fillId="6" borderId="37" xfId="0" applyFont="1" applyFill="1" applyBorder="1" applyAlignment="1" applyProtection="1">
      <alignment horizontal="left" vertical="center"/>
    </xf>
    <xf numFmtId="0" fontId="14" fillId="6" borderId="38" xfId="0" applyFont="1" applyFill="1" applyBorder="1" applyAlignment="1" applyProtection="1">
      <alignment horizontal="left" vertical="center"/>
    </xf>
    <xf numFmtId="0" fontId="14" fillId="6" borderId="39" xfId="0" applyFont="1" applyFill="1" applyBorder="1" applyAlignment="1" applyProtection="1">
      <alignment horizontal="left" vertical="center"/>
    </xf>
    <xf numFmtId="0" fontId="8" fillId="6" borderId="1" xfId="0" applyFont="1" applyFill="1" applyBorder="1" applyAlignment="1" applyProtection="1">
      <alignment horizontal="left" vertical="top" wrapText="1"/>
    </xf>
    <xf numFmtId="0" fontId="8" fillId="6" borderId="42" xfId="0" applyFont="1" applyFill="1" applyBorder="1" applyAlignment="1" applyProtection="1">
      <alignment horizontal="left" vertical="top" wrapText="1"/>
    </xf>
    <xf numFmtId="0" fontId="8" fillId="6" borderId="36" xfId="0" applyFont="1" applyFill="1" applyBorder="1" applyAlignment="1" applyProtection="1">
      <alignment horizontal="left" vertical="top" wrapText="1"/>
    </xf>
    <xf numFmtId="0" fontId="8" fillId="6" borderId="43" xfId="0" applyFont="1" applyFill="1" applyBorder="1" applyAlignment="1" applyProtection="1">
      <alignment horizontal="left" vertical="top" wrapText="1"/>
    </xf>
    <xf numFmtId="0" fontId="8" fillId="6" borderId="0" xfId="0" applyFont="1" applyFill="1" applyBorder="1" applyAlignment="1" applyProtection="1">
      <alignment horizontal="left" vertical="top" wrapText="1"/>
    </xf>
    <xf numFmtId="0" fontId="8" fillId="6" borderId="44" xfId="0" applyFont="1" applyFill="1" applyBorder="1" applyAlignment="1" applyProtection="1">
      <alignment horizontal="left" vertical="top" wrapText="1"/>
    </xf>
    <xf numFmtId="0" fontId="8" fillId="6" borderId="2" xfId="0" applyFont="1" applyFill="1" applyBorder="1" applyAlignment="1" applyProtection="1">
      <alignment horizontal="left" vertical="top" wrapText="1"/>
    </xf>
    <xf numFmtId="0" fontId="8" fillId="6" borderId="45" xfId="0" applyFont="1" applyFill="1" applyBorder="1" applyAlignment="1" applyProtection="1">
      <alignment horizontal="left" vertical="top" wrapText="1"/>
    </xf>
    <xf numFmtId="0" fontId="8" fillId="6" borderId="35" xfId="0" applyFont="1" applyFill="1" applyBorder="1" applyAlignment="1" applyProtection="1">
      <alignment horizontal="left" vertical="top" wrapText="1"/>
    </xf>
    <xf numFmtId="0" fontId="8" fillId="6" borderId="0" xfId="0" applyFont="1" applyFill="1" applyAlignment="1" applyProtection="1">
      <alignment horizontal="left" vertical="top" wrapText="1"/>
    </xf>
    <xf numFmtId="0" fontId="9" fillId="0" borderId="30" xfId="0" applyFont="1" applyBorder="1" applyAlignment="1" applyProtection="1">
      <alignment horizontal="left"/>
    </xf>
    <xf numFmtId="0" fontId="9" fillId="0" borderId="34" xfId="0" applyFont="1" applyBorder="1" applyAlignment="1" applyProtection="1">
      <alignment horizontal="left"/>
    </xf>
    <xf numFmtId="0" fontId="9" fillId="0" borderId="28" xfId="0" applyFont="1" applyBorder="1" applyAlignment="1" applyProtection="1">
      <alignment horizontal="left"/>
    </xf>
    <xf numFmtId="0" fontId="19" fillId="5" borderId="23" xfId="0" applyFont="1" applyFill="1" applyBorder="1" applyAlignment="1" applyProtection="1">
      <alignment horizontal="left" vertical="top" wrapText="1"/>
      <protection locked="0"/>
    </xf>
    <xf numFmtId="0" fontId="19" fillId="5" borderId="41" xfId="0" applyFont="1" applyFill="1" applyBorder="1" applyAlignment="1" applyProtection="1">
      <alignment horizontal="left" vertical="top" wrapText="1"/>
      <protection locked="0"/>
    </xf>
    <xf numFmtId="0" fontId="19" fillId="5" borderId="24" xfId="0" applyFont="1" applyFill="1" applyBorder="1" applyAlignment="1" applyProtection="1">
      <alignment horizontal="left" vertical="top" wrapText="1"/>
      <protection locked="0"/>
    </xf>
    <xf numFmtId="0" fontId="9" fillId="0" borderId="25" xfId="0" applyFont="1" applyBorder="1" applyAlignment="1" applyProtection="1">
      <alignment horizontal="right"/>
    </xf>
    <xf numFmtId="0" fontId="9" fillId="0" borderId="19" xfId="0" applyFont="1" applyBorder="1" applyAlignment="1" applyProtection="1">
      <alignment horizontal="right"/>
    </xf>
    <xf numFmtId="164" fontId="2" fillId="5" borderId="19" xfId="0" applyNumberFormat="1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295576</xdr:colOff>
      <xdr:row>0</xdr:row>
      <xdr:rowOff>28575</xdr:rowOff>
    </xdr:from>
    <xdr:to>
      <xdr:col>6</xdr:col>
      <xdr:colOff>661055</xdr:colOff>
      <xdr:row>3</xdr:row>
      <xdr:rowOff>198436</xdr:rowOff>
    </xdr:to>
    <xdr:grpSp>
      <xdr:nvGrpSpPr>
        <xdr:cNvPr id="10" name="Group 9"/>
        <xdr:cNvGrpSpPr/>
      </xdr:nvGrpSpPr>
      <xdr:grpSpPr>
        <a:xfrm>
          <a:off x="705151" y="28575"/>
          <a:ext cx="5194654" cy="693736"/>
          <a:chOff x="729431" y="30164"/>
          <a:chExt cx="5160849" cy="693736"/>
        </a:xfrm>
      </xdr:grpSpPr>
      <xdr:sp macro="" textlink="">
        <xdr:nvSpPr>
          <xdr:cNvPr id="13" name="TextBox 12"/>
          <xdr:cNvSpPr txBox="1"/>
        </xdr:nvSpPr>
        <xdr:spPr>
          <a:xfrm>
            <a:off x="729431" y="30164"/>
            <a:ext cx="4226964" cy="495300"/>
          </a:xfrm>
          <a:prstGeom prst="rect">
            <a:avLst/>
          </a:prstGeom>
          <a:solidFill>
            <a:schemeClr val="bg1">
              <a:lumMod val="85000"/>
            </a:schemeClr>
          </a:solidFill>
          <a:ln w="9525" cmpd="sng">
            <a:solidFill>
              <a:schemeClr val="bg1">
                <a:lumMod val="8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ro-RO" sz="10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Asistență Tehnică pentru implementarea Programului de Susținere a Politicilor Sectoriale ”Asistență pentru reforma sectorului energetic” (AT-PSPS Energie)</a:t>
            </a:r>
            <a:endParaRPr lang="ru-RU" sz="10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905375" y="66675"/>
            <a:ext cx="984905" cy="555117"/>
          </a:xfrm>
          <a:prstGeom prst="rect">
            <a:avLst/>
          </a:prstGeom>
        </xdr:spPr>
      </xdr:pic>
      <xdr:sp macro="" textlink="">
        <xdr:nvSpPr>
          <xdr:cNvPr id="15" name="TextBox 14"/>
          <xdr:cNvSpPr txBox="1"/>
        </xdr:nvSpPr>
        <xdr:spPr>
          <a:xfrm>
            <a:off x="1304922" y="476250"/>
            <a:ext cx="1819275" cy="238124"/>
          </a:xfrm>
          <a:prstGeom prst="rect">
            <a:avLst/>
          </a:prstGeom>
          <a:solidFill>
            <a:schemeClr val="bg1">
              <a:lumMod val="85000"/>
            </a:schemeClr>
          </a:solidFill>
          <a:ln w="9525" cmpd="sng">
            <a:solidFill>
              <a:schemeClr val="bg1">
                <a:lumMod val="8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ro-RO" sz="1050" b="0" i="1">
                <a:latin typeface="Arial Narrow" pitchFamily="34" charset="0"/>
              </a:rPr>
              <a:t>Proiect im</a:t>
            </a:r>
            <a:r>
              <a:rPr lang="en-US" sz="1050" b="0" i="1">
                <a:latin typeface="Arial Narrow" pitchFamily="34" charset="0"/>
              </a:rPr>
              <a:t>p</a:t>
            </a:r>
            <a:r>
              <a:rPr lang="ro-RO" sz="1050" b="0" i="1">
                <a:latin typeface="Arial Narrow" pitchFamily="34" charset="0"/>
              </a:rPr>
              <a:t>lementat de</a:t>
            </a:r>
            <a:endParaRPr lang="en-GB" sz="1050" b="0" i="1">
              <a:latin typeface="Arial Narrow" pitchFamily="34" charset="0"/>
            </a:endParaRPr>
          </a:p>
        </xdr:txBody>
      </xdr:sp>
      <xdr:pic>
        <xdr:nvPicPr>
          <xdr:cNvPr id="16" name="Picture 15"/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33724" y="485775"/>
            <a:ext cx="636772" cy="238125"/>
          </a:xfrm>
          <a:prstGeom prst="rect">
            <a:avLst/>
          </a:prstGeom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47625</xdr:rowOff>
        </xdr:from>
        <xdr:to>
          <xdr:col>1</xdr:col>
          <xdr:colOff>381000</xdr:colOff>
          <xdr:row>3</xdr:row>
          <xdr:rowOff>123825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0</xdr:row>
      <xdr:rowOff>9525</xdr:rowOff>
    </xdr:from>
    <xdr:to>
      <xdr:col>5</xdr:col>
      <xdr:colOff>476250</xdr:colOff>
      <xdr:row>2</xdr:row>
      <xdr:rowOff>142875</xdr:rowOff>
    </xdr:to>
    <xdr:sp macro="" textlink="">
      <xdr:nvSpPr>
        <xdr:cNvPr id="8" name="TextBox 7"/>
        <xdr:cNvSpPr txBox="1"/>
      </xdr:nvSpPr>
      <xdr:spPr>
        <a:xfrm>
          <a:off x="695325" y="9525"/>
          <a:ext cx="4419600" cy="4953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o-RO" sz="1000" b="1">
              <a:solidFill>
                <a:schemeClr val="dk1"/>
              </a:solidFill>
              <a:latin typeface="+mn-lt"/>
              <a:ea typeface="+mn-ea"/>
              <a:cs typeface="+mn-cs"/>
            </a:rPr>
            <a:t>Asistență Tehnică pentru implementarea Programului de Susținere a Politicilor Sectoriale ”Asistență pentru reforma sectorului energetic” (AT-PSPS Energie)</a:t>
          </a:r>
          <a:endParaRPr lang="ru-RU" sz="10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366924</xdr:colOff>
      <xdr:row>0</xdr:row>
      <xdr:rowOff>9525</xdr:rowOff>
    </xdr:from>
    <xdr:to>
      <xdr:col>6</xdr:col>
      <xdr:colOff>685714</xdr:colOff>
      <xdr:row>3</xdr:row>
      <xdr:rowOff>40767</xdr:rowOff>
    </xdr:to>
    <xdr:pic>
      <xdr:nvPicPr>
        <xdr:cNvPr id="9" name="Picture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5599" y="9525"/>
          <a:ext cx="1033165" cy="555117"/>
        </a:xfrm>
        <a:prstGeom prst="rect">
          <a:avLst/>
        </a:prstGeom>
      </xdr:spPr>
    </xdr:pic>
    <xdr:clientData/>
  </xdr:twoCellAnchor>
  <xdr:twoCellAnchor>
    <xdr:from>
      <xdr:col>1</xdr:col>
      <xdr:colOff>819150</xdr:colOff>
      <xdr:row>2</xdr:row>
      <xdr:rowOff>19050</xdr:rowOff>
    </xdr:from>
    <xdr:to>
      <xdr:col>3</xdr:col>
      <xdr:colOff>31994</xdr:colOff>
      <xdr:row>3</xdr:row>
      <xdr:rowOff>95249</xdr:rowOff>
    </xdr:to>
    <xdr:sp macro="" textlink="">
      <xdr:nvSpPr>
        <xdr:cNvPr id="10" name="TextBox 9"/>
        <xdr:cNvSpPr txBox="1"/>
      </xdr:nvSpPr>
      <xdr:spPr>
        <a:xfrm>
          <a:off x="1228725" y="381000"/>
          <a:ext cx="1908419" cy="238124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ro-RO" sz="1050" b="0" i="1">
              <a:latin typeface="Arial Narrow" pitchFamily="34" charset="0"/>
            </a:rPr>
            <a:t>Proiect im</a:t>
          </a:r>
          <a:r>
            <a:rPr lang="en-US" sz="1050" b="0" i="1">
              <a:latin typeface="Arial Narrow" pitchFamily="34" charset="0"/>
            </a:rPr>
            <a:t>p</a:t>
          </a:r>
          <a:r>
            <a:rPr lang="ro-RO" sz="1050" b="0" i="1">
              <a:latin typeface="Arial Narrow" pitchFamily="34" charset="0"/>
            </a:rPr>
            <a:t>lementat de</a:t>
          </a:r>
          <a:endParaRPr lang="en-GB" sz="1050" b="0" i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41988</xdr:colOff>
      <xdr:row>2</xdr:row>
      <xdr:rowOff>28575</xdr:rowOff>
    </xdr:from>
    <xdr:to>
      <xdr:col>3</xdr:col>
      <xdr:colOff>709962</xdr:colOff>
      <xdr:row>3</xdr:row>
      <xdr:rowOff>104775</xdr:rowOff>
    </xdr:to>
    <xdr:pic>
      <xdr:nvPicPr>
        <xdr:cNvPr id="11" name="Picture 1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138" y="390525"/>
          <a:ext cx="667974" cy="2381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47625</xdr:rowOff>
        </xdr:from>
        <xdr:to>
          <xdr:col>1</xdr:col>
          <xdr:colOff>371475</xdr:colOff>
          <xdr:row>3</xdr:row>
          <xdr:rowOff>123825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tabSelected="1" topLeftCell="A18" workbookViewId="0">
      <selection activeCell="E28" sqref="E28"/>
    </sheetView>
  </sheetViews>
  <sheetFormatPr defaultRowHeight="12.75" x14ac:dyDescent="0.2"/>
  <cols>
    <col min="1" max="1" width="6.140625" style="45" customWidth="1"/>
    <col min="2" max="2" width="32.7109375" style="45" customWidth="1"/>
    <col min="3" max="3" width="8.85546875" style="45" customWidth="1"/>
    <col min="4" max="4" width="8.7109375" style="45" customWidth="1"/>
    <col min="5" max="5" width="11.42578125" style="45" customWidth="1"/>
    <col min="6" max="6" width="10.7109375" style="45" customWidth="1"/>
    <col min="7" max="7" width="11.140625" style="45" customWidth="1"/>
    <col min="8" max="8" width="1.7109375" style="45" customWidth="1"/>
    <col min="9" max="9" width="14.5703125" style="45" customWidth="1"/>
    <col min="10" max="10" width="16" style="45" customWidth="1"/>
    <col min="11" max="11" width="22.42578125" style="45" customWidth="1"/>
    <col min="12" max="12" width="10.85546875" style="45" customWidth="1"/>
    <col min="13" max="16384" width="9.140625" style="45"/>
  </cols>
  <sheetData>
    <row r="1" spans="1:14" ht="15.75" x14ac:dyDescent="0.2">
      <c r="A1" s="44"/>
      <c r="B1" s="44"/>
      <c r="C1" s="44"/>
      <c r="D1" s="44"/>
      <c r="E1" s="44"/>
      <c r="F1" s="44"/>
      <c r="G1" s="44"/>
      <c r="H1" s="1"/>
      <c r="I1" s="164" t="s">
        <v>41</v>
      </c>
      <c r="J1" s="164"/>
      <c r="K1" s="164"/>
      <c r="L1" s="78"/>
      <c r="M1" s="78"/>
      <c r="N1" s="78"/>
    </row>
    <row r="2" spans="1:14" x14ac:dyDescent="0.2">
      <c r="A2" s="44"/>
      <c r="B2" s="44"/>
      <c r="C2" s="44"/>
      <c r="D2" s="44"/>
      <c r="E2" s="44"/>
      <c r="F2" s="44"/>
      <c r="G2" s="44"/>
      <c r="H2" s="1"/>
      <c r="I2" s="78"/>
      <c r="J2" s="78"/>
      <c r="K2" s="78"/>
      <c r="L2" s="78"/>
      <c r="M2" s="78"/>
      <c r="N2" s="78"/>
    </row>
    <row r="3" spans="1:14" ht="12.75" customHeight="1" x14ac:dyDescent="0.2">
      <c r="A3" s="44"/>
      <c r="B3" s="44"/>
      <c r="C3" s="44"/>
      <c r="D3" s="44"/>
      <c r="E3" s="44"/>
      <c r="F3" s="44"/>
      <c r="G3" s="44"/>
      <c r="H3" s="1"/>
      <c r="I3" s="155" t="s">
        <v>43</v>
      </c>
      <c r="J3" s="156"/>
      <c r="K3" s="156"/>
      <c r="L3" s="156"/>
      <c r="M3" s="156"/>
      <c r="N3" s="157"/>
    </row>
    <row r="4" spans="1:14" ht="21" customHeight="1" x14ac:dyDescent="0.2">
      <c r="A4" s="44"/>
      <c r="B4" s="44"/>
      <c r="C4" s="44"/>
      <c r="D4" s="44"/>
      <c r="E4" s="44"/>
      <c r="F4" s="44"/>
      <c r="G4" s="44"/>
      <c r="H4" s="1"/>
      <c r="I4" s="158"/>
      <c r="J4" s="159"/>
      <c r="K4" s="159"/>
      <c r="L4" s="159"/>
      <c r="M4" s="159"/>
      <c r="N4" s="160"/>
    </row>
    <row r="5" spans="1:14" ht="9.75" customHeight="1" x14ac:dyDescent="0.2">
      <c r="A5" s="55"/>
      <c r="B5" s="55"/>
      <c r="C5" s="55"/>
      <c r="D5" s="55"/>
      <c r="E5" s="55"/>
      <c r="F5" s="55"/>
      <c r="G5" s="55"/>
      <c r="H5" s="1"/>
      <c r="I5" s="158"/>
      <c r="J5" s="159"/>
      <c r="K5" s="159"/>
      <c r="L5" s="159"/>
      <c r="M5" s="159"/>
      <c r="N5" s="160"/>
    </row>
    <row r="6" spans="1:14" ht="20.25" x14ac:dyDescent="0.2">
      <c r="A6" s="50" t="s">
        <v>35</v>
      </c>
      <c r="B6" s="50"/>
      <c r="C6" s="50"/>
      <c r="D6" s="50"/>
      <c r="E6" s="50"/>
      <c r="F6" s="50"/>
      <c r="G6" s="50"/>
      <c r="H6" s="1"/>
      <c r="I6" s="158"/>
      <c r="J6" s="159"/>
      <c r="K6" s="159"/>
      <c r="L6" s="159"/>
      <c r="M6" s="159"/>
      <c r="N6" s="160"/>
    </row>
    <row r="7" spans="1:14" ht="7.5" customHeight="1" x14ac:dyDescent="0.2">
      <c r="A7" s="54"/>
      <c r="B7" s="54"/>
      <c r="C7" s="54"/>
      <c r="D7" s="54"/>
      <c r="E7" s="54"/>
      <c r="F7" s="54"/>
      <c r="G7" s="54"/>
      <c r="H7" s="1"/>
      <c r="I7" s="158"/>
      <c r="J7" s="159"/>
      <c r="K7" s="159"/>
      <c r="L7" s="159"/>
      <c r="M7" s="159"/>
      <c r="N7" s="160"/>
    </row>
    <row r="8" spans="1:14" ht="27.75" customHeight="1" x14ac:dyDescent="0.2">
      <c r="A8" s="51"/>
      <c r="B8" s="101" t="s">
        <v>21</v>
      </c>
      <c r="C8" s="98" t="s">
        <v>53</v>
      </c>
      <c r="D8" s="101" t="s">
        <v>20</v>
      </c>
      <c r="E8" s="152" t="s">
        <v>54</v>
      </c>
      <c r="F8" s="153"/>
      <c r="G8" s="154"/>
      <c r="H8" s="1"/>
      <c r="I8" s="158"/>
      <c r="J8" s="159"/>
      <c r="K8" s="159"/>
      <c r="L8" s="159"/>
      <c r="M8" s="159"/>
      <c r="N8" s="160"/>
    </row>
    <row r="9" spans="1:14" ht="39.75" customHeight="1" x14ac:dyDescent="0.2">
      <c r="A9" s="96"/>
      <c r="B9" s="100" t="s">
        <v>22</v>
      </c>
      <c r="C9" s="99"/>
      <c r="D9" s="100" t="s">
        <v>20</v>
      </c>
      <c r="E9" s="145"/>
      <c r="F9" s="145"/>
      <c r="G9" s="145"/>
      <c r="H9" s="1"/>
      <c r="I9" s="158"/>
      <c r="J9" s="159"/>
      <c r="K9" s="159"/>
      <c r="L9" s="159"/>
      <c r="M9" s="159"/>
      <c r="N9" s="160"/>
    </row>
    <row r="10" spans="1:14" ht="13.5" customHeight="1" thickBot="1" x14ac:dyDescent="0.25">
      <c r="A10" s="53"/>
      <c r="B10" s="53"/>
      <c r="C10" s="53"/>
      <c r="D10" s="53"/>
      <c r="E10" s="53"/>
      <c r="F10" s="53"/>
      <c r="G10" s="53"/>
      <c r="H10" s="1"/>
      <c r="I10" s="158"/>
      <c r="J10" s="159"/>
      <c r="K10" s="159"/>
      <c r="L10" s="159"/>
      <c r="M10" s="159"/>
      <c r="N10" s="160"/>
    </row>
    <row r="11" spans="1:14" ht="27" x14ac:dyDescent="0.3">
      <c r="A11" s="2"/>
      <c r="B11" s="3" t="s">
        <v>26</v>
      </c>
      <c r="C11" s="150" t="s">
        <v>25</v>
      </c>
      <c r="D11" s="150"/>
      <c r="E11" s="77" t="s">
        <v>23</v>
      </c>
      <c r="F11" s="150" t="s">
        <v>24</v>
      </c>
      <c r="G11" s="151"/>
      <c r="H11" s="1"/>
      <c r="I11" s="161"/>
      <c r="J11" s="162"/>
      <c r="K11" s="162"/>
      <c r="L11" s="162"/>
      <c r="M11" s="162"/>
      <c r="N11" s="163"/>
    </row>
    <row r="12" spans="1:14" s="46" customFormat="1" ht="16.5" x14ac:dyDescent="0.3">
      <c r="A12" s="4"/>
      <c r="B12" s="56" t="s">
        <v>42</v>
      </c>
      <c r="C12" s="6" t="s">
        <v>3</v>
      </c>
      <c r="D12" s="6" t="s">
        <v>4</v>
      </c>
      <c r="E12" s="6"/>
      <c r="F12" s="6" t="s">
        <v>3</v>
      </c>
      <c r="G12" s="7" t="s">
        <v>4</v>
      </c>
      <c r="H12" s="8"/>
      <c r="I12" s="80"/>
      <c r="J12" s="80"/>
      <c r="K12" s="80"/>
      <c r="L12" s="80"/>
      <c r="M12" s="79" t="s">
        <v>44</v>
      </c>
      <c r="N12" s="78"/>
    </row>
    <row r="13" spans="1:14" ht="16.5" customHeight="1" x14ac:dyDescent="0.3">
      <c r="A13" s="9"/>
      <c r="B13" s="5" t="s">
        <v>27</v>
      </c>
      <c r="C13" s="115" t="s">
        <v>37</v>
      </c>
      <c r="D13" s="115" t="s">
        <v>37</v>
      </c>
      <c r="E13" s="115" t="s">
        <v>38</v>
      </c>
      <c r="F13" s="116" t="s">
        <v>16</v>
      </c>
      <c r="G13" s="117" t="s">
        <v>16</v>
      </c>
      <c r="H13" s="1"/>
      <c r="I13" s="174" t="s">
        <v>52</v>
      </c>
      <c r="J13" s="175"/>
      <c r="K13" s="176"/>
      <c r="L13" s="78"/>
      <c r="M13" s="81" t="s">
        <v>45</v>
      </c>
      <c r="N13" s="81" t="s">
        <v>46</v>
      </c>
    </row>
    <row r="14" spans="1:14" ht="17.25" thickBot="1" x14ac:dyDescent="0.35">
      <c r="A14" s="12"/>
      <c r="B14" s="57" t="s">
        <v>28</v>
      </c>
      <c r="C14" s="13" t="s">
        <v>0</v>
      </c>
      <c r="D14" s="13" t="s">
        <v>0</v>
      </c>
      <c r="E14" s="13" t="s">
        <v>7</v>
      </c>
      <c r="F14" s="13" t="s">
        <v>6</v>
      </c>
      <c r="G14" s="14" t="s">
        <v>6</v>
      </c>
      <c r="H14" s="1"/>
      <c r="I14" s="177"/>
      <c r="J14" s="178"/>
      <c r="K14" s="179"/>
      <c r="L14" s="78"/>
      <c r="M14" s="82" t="s">
        <v>11</v>
      </c>
      <c r="N14" s="82" t="s">
        <v>10</v>
      </c>
    </row>
    <row r="15" spans="1:14" ht="16.5" x14ac:dyDescent="0.3">
      <c r="A15" s="15">
        <v>1</v>
      </c>
      <c r="B15" s="69" t="s">
        <v>68</v>
      </c>
      <c r="C15" s="74">
        <v>0.03</v>
      </c>
      <c r="D15" s="74">
        <v>0.03</v>
      </c>
      <c r="E15" s="74">
        <v>0.76</v>
      </c>
      <c r="F15" s="70">
        <f t="shared" ref="F15:F24" si="0">IF(E15=0,0,C15/E15)</f>
        <v>3.9473684210526314E-2</v>
      </c>
      <c r="G15" s="71">
        <f t="shared" ref="G15:G24" si="1">IF(E15=0,0,D15/E15)</f>
        <v>3.9473684210526314E-2</v>
      </c>
      <c r="H15" s="1"/>
      <c r="I15" s="177"/>
      <c r="J15" s="178"/>
      <c r="K15" s="179"/>
      <c r="L15" s="78"/>
      <c r="M15" s="66">
        <v>1</v>
      </c>
      <c r="N15" s="83">
        <f>1.163*M15</f>
        <v>1.163</v>
      </c>
    </row>
    <row r="16" spans="1:14" ht="16.5" x14ac:dyDescent="0.3">
      <c r="A16" s="16">
        <v>2</v>
      </c>
      <c r="B16" s="66" t="s">
        <v>69</v>
      </c>
      <c r="C16" s="75">
        <v>0.3</v>
      </c>
      <c r="D16" s="75"/>
      <c r="E16" s="75">
        <v>0.56000000000000005</v>
      </c>
      <c r="F16" s="72">
        <f t="shared" si="0"/>
        <v>0.5357142857142857</v>
      </c>
      <c r="G16" s="73">
        <f t="shared" si="1"/>
        <v>0</v>
      </c>
      <c r="H16" s="1"/>
      <c r="I16" s="180"/>
      <c r="J16" s="181"/>
      <c r="K16" s="182"/>
      <c r="L16" s="78"/>
      <c r="M16" s="78"/>
      <c r="N16" s="78"/>
    </row>
    <row r="17" spans="1:14" ht="16.5" x14ac:dyDescent="0.3">
      <c r="A17" s="16">
        <v>3</v>
      </c>
      <c r="B17" s="66" t="s">
        <v>70</v>
      </c>
      <c r="C17" s="75"/>
      <c r="D17" s="75">
        <v>0.3</v>
      </c>
      <c r="E17" s="75">
        <v>1.69</v>
      </c>
      <c r="F17" s="72">
        <f t="shared" si="0"/>
        <v>0</v>
      </c>
      <c r="G17" s="73">
        <f t="shared" si="1"/>
        <v>0.17751479289940827</v>
      </c>
      <c r="H17" s="1"/>
      <c r="I17" s="79" t="s">
        <v>94</v>
      </c>
      <c r="J17" s="78"/>
      <c r="K17" s="78"/>
      <c r="L17" s="78"/>
      <c r="M17" s="78"/>
      <c r="N17" s="78"/>
    </row>
    <row r="18" spans="1:14" ht="16.5" x14ac:dyDescent="0.3">
      <c r="A18" s="16">
        <v>4</v>
      </c>
      <c r="B18" s="66" t="s">
        <v>68</v>
      </c>
      <c r="C18" s="75">
        <v>0.02</v>
      </c>
      <c r="D18" s="75">
        <v>0.02</v>
      </c>
      <c r="E18" s="75">
        <v>0.76</v>
      </c>
      <c r="F18" s="72">
        <f t="shared" si="0"/>
        <v>2.6315789473684209E-2</v>
      </c>
      <c r="G18" s="73">
        <f t="shared" si="1"/>
        <v>2.6315789473684209E-2</v>
      </c>
      <c r="H18" s="1"/>
      <c r="I18" s="169" t="s">
        <v>47</v>
      </c>
      <c r="J18" s="168" t="s">
        <v>48</v>
      </c>
      <c r="K18" s="168"/>
      <c r="L18" s="168"/>
      <c r="M18" s="78"/>
      <c r="N18" s="78"/>
    </row>
    <row r="19" spans="1:14" ht="16.5" x14ac:dyDescent="0.3">
      <c r="A19" s="16">
        <v>5</v>
      </c>
      <c r="B19" s="66"/>
      <c r="C19" s="75"/>
      <c r="D19" s="75"/>
      <c r="E19" s="75"/>
      <c r="F19" s="72">
        <f t="shared" si="0"/>
        <v>0</v>
      </c>
      <c r="G19" s="73">
        <f t="shared" si="1"/>
        <v>0</v>
      </c>
      <c r="H19" s="1"/>
      <c r="I19" s="170"/>
      <c r="J19" s="113" t="s">
        <v>51</v>
      </c>
      <c r="K19" s="113" t="s">
        <v>50</v>
      </c>
      <c r="L19" s="113" t="s">
        <v>49</v>
      </c>
      <c r="M19" s="78"/>
      <c r="N19" s="78"/>
    </row>
    <row r="20" spans="1:14" ht="16.5" x14ac:dyDescent="0.3">
      <c r="A20" s="16">
        <v>6</v>
      </c>
      <c r="B20" s="66"/>
      <c r="C20" s="75"/>
      <c r="D20" s="75"/>
      <c r="E20" s="75"/>
      <c r="F20" s="72">
        <f t="shared" si="0"/>
        <v>0</v>
      </c>
      <c r="G20" s="73">
        <f t="shared" si="1"/>
        <v>0</v>
      </c>
      <c r="H20" s="1"/>
      <c r="I20" s="84">
        <v>0</v>
      </c>
      <c r="J20" s="85">
        <v>0</v>
      </c>
      <c r="K20" s="85">
        <v>0</v>
      </c>
      <c r="L20" s="85">
        <v>0</v>
      </c>
      <c r="M20" s="78"/>
      <c r="N20" s="78"/>
    </row>
    <row r="21" spans="1:14" ht="16.5" x14ac:dyDescent="0.3">
      <c r="A21" s="16">
        <v>7</v>
      </c>
      <c r="B21" s="66"/>
      <c r="C21" s="75"/>
      <c r="D21" s="75"/>
      <c r="E21" s="75"/>
      <c r="F21" s="72">
        <f t="shared" si="0"/>
        <v>0</v>
      </c>
      <c r="G21" s="73">
        <f t="shared" si="1"/>
        <v>0</v>
      </c>
      <c r="H21" s="1"/>
      <c r="I21" s="84">
        <v>5</v>
      </c>
      <c r="J21" s="85">
        <v>0.11</v>
      </c>
      <c r="K21" s="85">
        <v>0.11</v>
      </c>
      <c r="L21" s="85">
        <v>0.11</v>
      </c>
      <c r="M21" s="78"/>
      <c r="N21" s="78"/>
    </row>
    <row r="22" spans="1:14" ht="16.5" x14ac:dyDescent="0.3">
      <c r="A22" s="16">
        <v>8</v>
      </c>
      <c r="B22" s="66"/>
      <c r="C22" s="75"/>
      <c r="D22" s="75"/>
      <c r="E22" s="75"/>
      <c r="F22" s="72">
        <f>IF(E22=0,0,C22/E22)</f>
        <v>0</v>
      </c>
      <c r="G22" s="73">
        <f>IF(E22=0,0,D22/E22)</f>
        <v>0</v>
      </c>
      <c r="H22" s="1"/>
      <c r="I22" s="84">
        <v>7</v>
      </c>
      <c r="J22" s="85">
        <v>0.13</v>
      </c>
      <c r="K22" s="85">
        <v>0.13</v>
      </c>
      <c r="L22" s="85">
        <v>0.13</v>
      </c>
      <c r="M22" s="78"/>
      <c r="N22" s="78"/>
    </row>
    <row r="23" spans="1:14" ht="16.5" x14ac:dyDescent="0.3">
      <c r="A23" s="16">
        <v>9</v>
      </c>
      <c r="B23" s="66"/>
      <c r="C23" s="75"/>
      <c r="D23" s="75"/>
      <c r="E23" s="75"/>
      <c r="F23" s="72">
        <f t="shared" si="0"/>
        <v>0</v>
      </c>
      <c r="G23" s="73">
        <f t="shared" si="1"/>
        <v>0</v>
      </c>
      <c r="H23" s="1"/>
      <c r="I23" s="84">
        <v>10</v>
      </c>
      <c r="J23" s="85">
        <v>0.15</v>
      </c>
      <c r="K23" s="85">
        <v>0.15</v>
      </c>
      <c r="L23" s="85">
        <v>0.15</v>
      </c>
      <c r="M23" s="78"/>
      <c r="N23" s="78"/>
    </row>
    <row r="24" spans="1:14" ht="16.5" x14ac:dyDescent="0.3">
      <c r="A24" s="16">
        <v>10</v>
      </c>
      <c r="B24" s="66"/>
      <c r="C24" s="75"/>
      <c r="D24" s="75"/>
      <c r="E24" s="75"/>
      <c r="F24" s="72">
        <f t="shared" si="0"/>
        <v>0</v>
      </c>
      <c r="G24" s="73">
        <f t="shared" si="1"/>
        <v>0</v>
      </c>
      <c r="H24" s="1"/>
      <c r="I24" s="84">
        <v>15</v>
      </c>
      <c r="J24" s="85">
        <v>0.16</v>
      </c>
      <c r="K24" s="85">
        <v>0.17</v>
      </c>
      <c r="L24" s="85">
        <v>0.17</v>
      </c>
      <c r="M24" s="78"/>
      <c r="N24" s="78"/>
    </row>
    <row r="25" spans="1:14" s="47" customFormat="1" ht="17.25" thickBot="1" x14ac:dyDescent="0.35">
      <c r="A25" s="12"/>
      <c r="B25" s="17" t="s">
        <v>5</v>
      </c>
      <c r="C25" s="17">
        <f>SUM(C15:C24)</f>
        <v>0.35</v>
      </c>
      <c r="D25" s="17">
        <f>SUM(D15:D24)</f>
        <v>0.35</v>
      </c>
      <c r="E25" s="18"/>
      <c r="F25" s="19">
        <f>SUM(F15:F24)</f>
        <v>0.60150375939849621</v>
      </c>
      <c r="G25" s="20">
        <f>SUM(G15:G24)</f>
        <v>0.24330426658361878</v>
      </c>
      <c r="H25" s="21"/>
      <c r="I25" s="84">
        <v>25</v>
      </c>
      <c r="J25" s="85">
        <v>0.16</v>
      </c>
      <c r="K25" s="85">
        <v>0.18</v>
      </c>
      <c r="L25" s="85">
        <v>0.19</v>
      </c>
      <c r="M25" s="79"/>
      <c r="N25" s="79"/>
    </row>
    <row r="26" spans="1:14" s="47" customFormat="1" ht="17.25" thickBot="1" x14ac:dyDescent="0.35">
      <c r="A26" s="40"/>
      <c r="B26" s="114" t="s">
        <v>29</v>
      </c>
      <c r="C26" s="41"/>
      <c r="D26" s="42"/>
      <c r="E26" s="43" t="s">
        <v>8</v>
      </c>
      <c r="F26" s="60"/>
      <c r="G26" s="61"/>
      <c r="H26" s="21"/>
      <c r="I26" s="84">
        <v>50</v>
      </c>
      <c r="J26" s="85">
        <v>0.16</v>
      </c>
      <c r="K26" s="85">
        <v>0.18</v>
      </c>
      <c r="L26" s="85">
        <v>0.21</v>
      </c>
      <c r="M26" s="79"/>
      <c r="N26" s="79"/>
    </row>
    <row r="27" spans="1:14" ht="16.5" x14ac:dyDescent="0.3">
      <c r="A27" s="1"/>
      <c r="B27" s="22" t="s">
        <v>32</v>
      </c>
      <c r="C27" s="146" t="s">
        <v>30</v>
      </c>
      <c r="D27" s="147"/>
      <c r="E27" s="23" t="s">
        <v>8</v>
      </c>
      <c r="F27" s="62">
        <v>0.12</v>
      </c>
      <c r="G27" s="107">
        <f>F27</f>
        <v>0.12</v>
      </c>
      <c r="H27" s="1"/>
      <c r="I27" s="84">
        <v>100</v>
      </c>
      <c r="J27" s="85">
        <v>0.16</v>
      </c>
      <c r="K27" s="85">
        <v>0.18</v>
      </c>
      <c r="L27" s="85">
        <v>0.22</v>
      </c>
      <c r="M27" s="78"/>
      <c r="N27" s="78"/>
    </row>
    <row r="28" spans="1:14" ht="17.25" thickBot="1" x14ac:dyDescent="0.35">
      <c r="A28" s="1"/>
      <c r="B28" s="22" t="s">
        <v>33</v>
      </c>
      <c r="C28" s="148" t="s">
        <v>31</v>
      </c>
      <c r="D28" s="149"/>
      <c r="E28" s="24" t="s">
        <v>8</v>
      </c>
      <c r="F28" s="63">
        <v>0.04</v>
      </c>
      <c r="G28" s="108">
        <f>F28</f>
        <v>0.04</v>
      </c>
      <c r="H28" s="1"/>
      <c r="I28" s="84">
        <v>300</v>
      </c>
      <c r="J28" s="85">
        <v>0.16</v>
      </c>
      <c r="K28" s="85">
        <v>0.18</v>
      </c>
      <c r="L28" s="85">
        <v>0.23</v>
      </c>
      <c r="M28" s="78"/>
      <c r="N28" s="78"/>
    </row>
    <row r="29" spans="1:14" ht="16.5" x14ac:dyDescent="0.3">
      <c r="A29" s="1"/>
      <c r="B29" s="25" t="s">
        <v>34</v>
      </c>
      <c r="C29" s="139" t="s">
        <v>86</v>
      </c>
      <c r="D29" s="139"/>
      <c r="E29" s="58" t="s">
        <v>9</v>
      </c>
      <c r="F29" s="26">
        <f>IF(OR(F25=0,F27+F28=0),0,1/(F25+F27+F28+F26))</f>
        <v>1.3131911532385465</v>
      </c>
      <c r="G29" s="27">
        <f>IF(OR(G25=0,G27+G28=0),0,1/(G25+G27+G28+G26))</f>
        <v>2.4795175326831456</v>
      </c>
      <c r="H29" s="1"/>
      <c r="I29" s="86"/>
      <c r="J29" s="86"/>
      <c r="K29" s="86"/>
      <c r="L29" s="86"/>
      <c r="M29" s="78"/>
      <c r="N29" s="78"/>
    </row>
    <row r="30" spans="1:14" s="48" customFormat="1" ht="17.25" thickBot="1" x14ac:dyDescent="0.35">
      <c r="A30" s="28"/>
      <c r="B30" s="130" t="s">
        <v>36</v>
      </c>
      <c r="C30" s="131"/>
      <c r="D30" s="131"/>
      <c r="E30" s="29" t="s">
        <v>1</v>
      </c>
      <c r="F30" s="64"/>
      <c r="G30" s="65"/>
      <c r="H30" s="28"/>
      <c r="I30" s="79" t="s">
        <v>95</v>
      </c>
      <c r="J30" s="86"/>
      <c r="K30" s="86"/>
      <c r="L30" s="86"/>
      <c r="M30" s="86"/>
      <c r="N30" s="86"/>
    </row>
    <row r="31" spans="1:14" s="48" customFormat="1" ht="16.5" x14ac:dyDescent="0.3">
      <c r="A31" s="28"/>
      <c r="B31" s="132" t="s">
        <v>84</v>
      </c>
      <c r="C31" s="133"/>
      <c r="D31" s="133"/>
      <c r="E31" s="30" t="s">
        <v>9</v>
      </c>
      <c r="F31" s="31">
        <f>F29+F30</f>
        <v>1.3131911532385465</v>
      </c>
      <c r="G31" s="32">
        <f>G29+G30</f>
        <v>2.4795175326831456</v>
      </c>
      <c r="H31" s="28"/>
      <c r="I31" s="171" t="s">
        <v>55</v>
      </c>
      <c r="J31" s="172"/>
      <c r="K31" s="173"/>
      <c r="L31" s="87" t="s">
        <v>30</v>
      </c>
      <c r="M31" s="88" t="s">
        <v>31</v>
      </c>
      <c r="N31" s="86"/>
    </row>
    <row r="32" spans="1:14" ht="17.25" thickBot="1" x14ac:dyDescent="0.35">
      <c r="A32" s="1"/>
      <c r="B32" s="140" t="s">
        <v>87</v>
      </c>
      <c r="C32" s="141"/>
      <c r="D32" s="142"/>
      <c r="E32" s="33" t="s">
        <v>2</v>
      </c>
      <c r="F32" s="119">
        <v>65</v>
      </c>
      <c r="G32" s="120">
        <f>100-F32</f>
        <v>35</v>
      </c>
      <c r="H32" s="1"/>
      <c r="I32" s="134" t="s">
        <v>96</v>
      </c>
      <c r="J32" s="135"/>
      <c r="K32" s="136"/>
      <c r="L32" s="89">
        <v>0.115</v>
      </c>
      <c r="M32" s="90">
        <v>0.04</v>
      </c>
      <c r="N32" s="78"/>
    </row>
    <row r="33" spans="1:14" ht="17.25" thickBot="1" x14ac:dyDescent="0.35">
      <c r="A33" s="1"/>
      <c r="B33" s="143" t="s">
        <v>85</v>
      </c>
      <c r="C33" s="144"/>
      <c r="D33" s="144"/>
      <c r="E33" s="34" t="s">
        <v>9</v>
      </c>
      <c r="F33" s="121">
        <f>(F31*F32+G31*G32)/100</f>
        <v>1.721405386044156</v>
      </c>
      <c r="G33" s="122"/>
      <c r="H33" s="1"/>
      <c r="I33" s="134" t="s">
        <v>56</v>
      </c>
      <c r="J33" s="135"/>
      <c r="K33" s="136"/>
      <c r="L33" s="89">
        <v>0.115</v>
      </c>
      <c r="M33" s="90">
        <v>0.115</v>
      </c>
      <c r="N33" s="78"/>
    </row>
    <row r="34" spans="1:14" ht="13.5" x14ac:dyDescent="0.25">
      <c r="A34" s="1"/>
      <c r="B34" s="35"/>
      <c r="C34" s="35"/>
      <c r="D34" s="35"/>
      <c r="E34" s="36"/>
      <c r="F34" s="37"/>
      <c r="G34" s="37"/>
      <c r="H34" s="1"/>
      <c r="I34" s="134" t="s">
        <v>57</v>
      </c>
      <c r="J34" s="135"/>
      <c r="K34" s="136"/>
      <c r="L34" s="89">
        <v>2.1</v>
      </c>
      <c r="M34" s="90">
        <v>0</v>
      </c>
      <c r="N34" s="78"/>
    </row>
    <row r="35" spans="1:14" s="49" customFormat="1" x14ac:dyDescent="0.25">
      <c r="A35" s="38"/>
      <c r="B35" s="38"/>
      <c r="C35" s="38"/>
      <c r="D35" s="38"/>
      <c r="E35" s="38"/>
      <c r="F35" s="38"/>
      <c r="G35" s="38"/>
      <c r="H35" s="38"/>
      <c r="I35" s="134" t="s">
        <v>58</v>
      </c>
      <c r="J35" s="135"/>
      <c r="K35" s="136"/>
      <c r="L35" s="89">
        <v>0.115</v>
      </c>
      <c r="M35" s="90">
        <v>0.04</v>
      </c>
      <c r="N35" s="91"/>
    </row>
    <row r="36" spans="1:14" s="49" customFormat="1" x14ac:dyDescent="0.25">
      <c r="A36" s="38"/>
      <c r="B36" s="38"/>
      <c r="C36" s="38"/>
      <c r="D36" s="38"/>
      <c r="E36" s="38"/>
      <c r="F36" s="38"/>
      <c r="G36" s="38"/>
      <c r="H36" s="38"/>
      <c r="I36" s="134" t="s">
        <v>59</v>
      </c>
      <c r="J36" s="135"/>
      <c r="K36" s="136"/>
      <c r="L36" s="89">
        <v>0.115</v>
      </c>
      <c r="M36" s="90">
        <v>8.3000000000000004E-2</v>
      </c>
      <c r="N36" s="91"/>
    </row>
    <row r="37" spans="1:14" s="49" customFormat="1" ht="13.5" x14ac:dyDescent="0.25">
      <c r="A37" s="21" t="s">
        <v>39</v>
      </c>
      <c r="B37" s="1"/>
      <c r="C37" s="1"/>
      <c r="D37" s="1"/>
      <c r="E37" s="1"/>
      <c r="F37" s="1"/>
      <c r="G37" s="1"/>
      <c r="H37" s="38"/>
      <c r="I37" s="134" t="s">
        <v>60</v>
      </c>
      <c r="J37" s="135"/>
      <c r="K37" s="136"/>
      <c r="L37" s="89">
        <v>0.115</v>
      </c>
      <c r="M37" s="90">
        <v>0.04</v>
      </c>
      <c r="N37" s="91"/>
    </row>
    <row r="38" spans="1:14" s="49" customFormat="1" x14ac:dyDescent="0.25">
      <c r="A38" s="145"/>
      <c r="B38" s="145"/>
      <c r="C38" s="145"/>
      <c r="D38" s="145"/>
      <c r="E38" s="145"/>
      <c r="F38" s="145"/>
      <c r="G38" s="145"/>
      <c r="H38" s="38"/>
      <c r="I38" s="134" t="s">
        <v>61</v>
      </c>
      <c r="J38" s="135"/>
      <c r="K38" s="136"/>
      <c r="L38" s="89">
        <v>0.115</v>
      </c>
      <c r="M38" s="90">
        <v>0.16600000000000001</v>
      </c>
      <c r="N38" s="91"/>
    </row>
    <row r="39" spans="1:14" s="49" customFormat="1" ht="13.5" thickBot="1" x14ac:dyDescent="0.3">
      <c r="A39" s="145"/>
      <c r="B39" s="145"/>
      <c r="C39" s="145"/>
      <c r="D39" s="145"/>
      <c r="E39" s="145"/>
      <c r="F39" s="145"/>
      <c r="G39" s="145"/>
      <c r="H39" s="38"/>
      <c r="I39" s="165" t="s">
        <v>62</v>
      </c>
      <c r="J39" s="166"/>
      <c r="K39" s="167"/>
      <c r="L39" s="92">
        <v>2.1</v>
      </c>
      <c r="M39" s="92">
        <v>0</v>
      </c>
      <c r="N39" s="91"/>
    </row>
    <row r="40" spans="1:14" s="49" customFormat="1" x14ac:dyDescent="0.25">
      <c r="A40" s="145"/>
      <c r="B40" s="145"/>
      <c r="C40" s="145"/>
      <c r="D40" s="145"/>
      <c r="E40" s="145"/>
      <c r="F40" s="145"/>
      <c r="G40" s="145"/>
      <c r="H40" s="38"/>
      <c r="I40" s="91"/>
      <c r="J40" s="91"/>
      <c r="K40" s="91"/>
      <c r="L40" s="91"/>
      <c r="M40" s="91"/>
      <c r="N40" s="91"/>
    </row>
    <row r="41" spans="1:14" s="49" customFormat="1" ht="13.5" x14ac:dyDescent="0.25">
      <c r="A41" s="145"/>
      <c r="B41" s="145"/>
      <c r="C41" s="145"/>
      <c r="D41" s="145"/>
      <c r="E41" s="145"/>
      <c r="F41" s="145"/>
      <c r="G41" s="145"/>
      <c r="H41" s="38"/>
      <c r="I41" s="79" t="s">
        <v>98</v>
      </c>
      <c r="J41" s="93"/>
      <c r="K41" s="93"/>
      <c r="L41" s="93"/>
      <c r="M41" s="93"/>
      <c r="N41" s="93"/>
    </row>
    <row r="42" spans="1:14" s="49" customFormat="1" x14ac:dyDescent="0.25">
      <c r="A42" s="145"/>
      <c r="B42" s="145"/>
      <c r="C42" s="145"/>
      <c r="D42" s="145"/>
      <c r="E42" s="145"/>
      <c r="F42" s="145"/>
      <c r="G42" s="145"/>
      <c r="H42" s="38"/>
      <c r="I42" s="94" t="s">
        <v>63</v>
      </c>
      <c r="J42" s="94"/>
      <c r="K42" s="94"/>
      <c r="L42" s="94"/>
      <c r="M42" s="94"/>
      <c r="N42" s="94"/>
    </row>
    <row r="43" spans="1:14" s="49" customFormat="1" x14ac:dyDescent="0.25">
      <c r="A43" s="145"/>
      <c r="B43" s="145"/>
      <c r="C43" s="145"/>
      <c r="D43" s="145"/>
      <c r="E43" s="145"/>
      <c r="F43" s="145"/>
      <c r="G43" s="145"/>
      <c r="H43" s="38"/>
      <c r="I43" s="137" t="s">
        <v>102</v>
      </c>
      <c r="J43" s="137"/>
      <c r="K43" s="137"/>
      <c r="L43" s="118" t="s">
        <v>64</v>
      </c>
      <c r="M43" s="91"/>
      <c r="N43" s="91"/>
    </row>
    <row r="44" spans="1:14" s="49" customFormat="1" x14ac:dyDescent="0.25">
      <c r="A44" s="145"/>
      <c r="B44" s="145"/>
      <c r="C44" s="145"/>
      <c r="D44" s="145"/>
      <c r="E44" s="145"/>
      <c r="F44" s="145"/>
      <c r="G44" s="145"/>
      <c r="H44" s="38"/>
      <c r="I44" s="138" t="s">
        <v>99</v>
      </c>
      <c r="J44" s="138"/>
      <c r="K44" s="138"/>
      <c r="L44" s="95">
        <v>0</v>
      </c>
      <c r="M44" s="91"/>
      <c r="N44" s="91"/>
    </row>
    <row r="45" spans="1:14" s="49" customFormat="1" x14ac:dyDescent="0.25">
      <c r="A45" s="38"/>
      <c r="B45" s="38"/>
      <c r="C45" s="38"/>
      <c r="D45" s="38"/>
      <c r="E45" s="38"/>
      <c r="F45" s="38" t="s">
        <v>40</v>
      </c>
      <c r="G45" s="39"/>
      <c r="H45" s="38"/>
      <c r="I45" s="138" t="s">
        <v>100</v>
      </c>
      <c r="J45" s="138"/>
      <c r="K45" s="138"/>
      <c r="L45" s="95">
        <v>0.05</v>
      </c>
      <c r="M45" s="91"/>
      <c r="N45" s="91"/>
    </row>
    <row r="46" spans="1:14" s="49" customFormat="1" x14ac:dyDescent="0.25">
      <c r="A46" s="38"/>
      <c r="B46" s="38"/>
      <c r="C46" s="38"/>
      <c r="D46" s="38"/>
      <c r="E46" s="38"/>
      <c r="F46" s="38"/>
      <c r="G46" s="38"/>
      <c r="H46" s="38"/>
      <c r="I46" s="138" t="s">
        <v>101</v>
      </c>
      <c r="J46" s="138"/>
      <c r="K46" s="138"/>
      <c r="L46" s="95">
        <v>0.1</v>
      </c>
      <c r="M46" s="91"/>
      <c r="N46" s="91"/>
    </row>
    <row r="47" spans="1:14" s="49" customFormat="1" ht="13.5" customHeight="1" x14ac:dyDescent="0.25">
      <c r="A47" s="38"/>
      <c r="B47" s="38"/>
      <c r="C47" s="38"/>
      <c r="D47" s="38"/>
      <c r="E47" s="38"/>
      <c r="F47" s="38"/>
      <c r="G47" s="38"/>
      <c r="H47" s="38"/>
      <c r="I47" s="128" t="s">
        <v>65</v>
      </c>
      <c r="J47" s="128"/>
      <c r="K47" s="128"/>
      <c r="L47" s="128"/>
      <c r="M47" s="128"/>
      <c r="N47" s="128"/>
    </row>
    <row r="48" spans="1:14" s="49" customFormat="1" x14ac:dyDescent="0.25">
      <c r="A48" s="38"/>
      <c r="B48" s="38"/>
      <c r="C48" s="38"/>
      <c r="D48" s="38"/>
      <c r="E48" s="38"/>
      <c r="F48" s="38"/>
      <c r="G48" s="38"/>
      <c r="H48" s="38"/>
      <c r="I48" s="129" t="s">
        <v>66</v>
      </c>
      <c r="J48" s="129"/>
      <c r="K48" s="129"/>
      <c r="L48" s="129"/>
      <c r="M48" s="129"/>
      <c r="N48" s="129"/>
    </row>
    <row r="49" spans="1:14" s="49" customFormat="1" x14ac:dyDescent="0.25">
      <c r="A49" s="38"/>
      <c r="B49" s="38"/>
      <c r="C49" s="38"/>
      <c r="D49" s="38"/>
      <c r="E49" s="38"/>
      <c r="F49" s="38"/>
      <c r="G49" s="38"/>
      <c r="H49" s="38"/>
      <c r="I49" s="126" t="s">
        <v>67</v>
      </c>
      <c r="J49" s="126"/>
      <c r="K49" s="126"/>
      <c r="L49" s="126"/>
      <c r="M49" s="126"/>
      <c r="N49" s="126"/>
    </row>
    <row r="50" spans="1:14" s="49" customFormat="1" x14ac:dyDescent="0.25">
      <c r="I50" s="127"/>
      <c r="J50" s="127"/>
      <c r="K50" s="127"/>
      <c r="L50" s="127"/>
      <c r="M50" s="127"/>
      <c r="N50" s="127"/>
    </row>
    <row r="51" spans="1:14" s="49" customFormat="1" x14ac:dyDescent="0.25"/>
    <row r="52" spans="1:14" s="49" customFormat="1" x14ac:dyDescent="0.25"/>
    <row r="53" spans="1:14" s="49" customFormat="1" x14ac:dyDescent="0.25"/>
    <row r="54" spans="1:14" s="49" customFormat="1" x14ac:dyDescent="0.25"/>
    <row r="55" spans="1:14" s="49" customFormat="1" x14ac:dyDescent="0.25"/>
    <row r="56" spans="1:14" s="49" customFormat="1" x14ac:dyDescent="0.25"/>
    <row r="57" spans="1:14" s="49" customFormat="1" ht="22.9" customHeight="1" x14ac:dyDescent="0.25"/>
    <row r="58" spans="1:14" s="49" customFormat="1" x14ac:dyDescent="0.25"/>
    <row r="59" spans="1:14" s="49" customFormat="1" ht="13.5" x14ac:dyDescent="0.25">
      <c r="A59" s="45"/>
      <c r="B59" s="45"/>
      <c r="C59" s="45"/>
      <c r="D59" s="45"/>
      <c r="E59" s="45"/>
      <c r="F59" s="45"/>
      <c r="G59" s="45"/>
      <c r="I59" s="45"/>
      <c r="J59" s="45"/>
      <c r="K59" s="45"/>
      <c r="L59" s="45"/>
    </row>
    <row r="68" spans="7:7" ht="13.5" x14ac:dyDescent="0.25">
      <c r="G68" s="59" t="s">
        <v>12</v>
      </c>
    </row>
  </sheetData>
  <sheetProtection password="97A8" sheet="1" objects="1" scenarios="1"/>
  <mergeCells count="34">
    <mergeCell ref="I1:K1"/>
    <mergeCell ref="I37:K37"/>
    <mergeCell ref="I38:K38"/>
    <mergeCell ref="I39:K39"/>
    <mergeCell ref="J18:L18"/>
    <mergeCell ref="I18:I19"/>
    <mergeCell ref="I31:K31"/>
    <mergeCell ref="I32:K32"/>
    <mergeCell ref="I33:K33"/>
    <mergeCell ref="I13:K16"/>
    <mergeCell ref="C11:D11"/>
    <mergeCell ref="F11:G11"/>
    <mergeCell ref="E8:G8"/>
    <mergeCell ref="E9:G9"/>
    <mergeCell ref="I3:N11"/>
    <mergeCell ref="C29:D29"/>
    <mergeCell ref="B32:D32"/>
    <mergeCell ref="B33:D33"/>
    <mergeCell ref="A38:G44"/>
    <mergeCell ref="C27:D27"/>
    <mergeCell ref="C28:D28"/>
    <mergeCell ref="I49:N49"/>
    <mergeCell ref="I50:N50"/>
    <mergeCell ref="I47:N47"/>
    <mergeCell ref="I48:N48"/>
    <mergeCell ref="B30:D30"/>
    <mergeCell ref="B31:D31"/>
    <mergeCell ref="I35:K35"/>
    <mergeCell ref="I36:K36"/>
    <mergeCell ref="I34:K34"/>
    <mergeCell ref="I43:K43"/>
    <mergeCell ref="I44:K44"/>
    <mergeCell ref="I45:K45"/>
    <mergeCell ref="I46:K46"/>
  </mergeCells>
  <phoneticPr fontId="3" type="noConversion"/>
  <dataValidations count="4">
    <dataValidation type="decimal" operator="greaterThanOrEqual" allowBlank="1" showInputMessage="1" showErrorMessage="1" sqref="F30:G30 F26:G28 C15:E24">
      <formula1>0</formula1>
    </dataValidation>
    <dataValidation type="decimal" allowBlank="1" showInputMessage="1" showErrorMessage="1" sqref="G32">
      <formula1>0</formula1>
      <formula2>100</formula2>
    </dataValidation>
    <dataValidation type="textLength" allowBlank="1" showInputMessage="1" showErrorMessage="1" error="Up to 27 characters" sqref="B15:B24">
      <formula1>0</formula1>
      <formula2>27</formula2>
    </dataValidation>
    <dataValidation type="textLength" allowBlank="1" showInputMessage="1" showErrorMessage="1" error="Up to 45 characters" sqref="E8:E9 F9:G9">
      <formula1>0</formula1>
      <formula2>45</formula2>
    </dataValidation>
  </dataValidations>
  <printOptions horizontalCentered="1"/>
  <pageMargins left="0.98425196850393704" right="0.27559055118110237" top="0.62992125984251968" bottom="0.9055118110236221" header="0.35433070866141736" footer="0.51181102362204722"/>
  <pageSetup paperSize="9" orientation="portrait" r:id="rId1"/>
  <headerFooter alignWithMargins="0">
    <oddFooter>&amp;L&amp;F / &amp;A&amp;R&amp;"Arial,Πλάγια"&amp;9Exergia S.A.</oddFooter>
  </headerFooter>
  <drawing r:id="rId2"/>
  <legacyDrawing r:id="rId3"/>
  <oleObjects>
    <mc:AlternateContent xmlns:mc="http://schemas.openxmlformats.org/markup-compatibility/2006">
      <mc:Choice Requires="x14">
        <oleObject shapeId="1041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47625</xdr:rowOff>
              </from>
              <to>
                <xdr:col>1</xdr:col>
                <xdr:colOff>381000</xdr:colOff>
                <xdr:row>3</xdr:row>
                <xdr:rowOff>123825</xdr:rowOff>
              </to>
            </anchor>
          </objectPr>
        </oleObject>
      </mc:Choice>
      <mc:Fallback>
        <oleObject shapeId="104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B20" sqref="B20"/>
    </sheetView>
  </sheetViews>
  <sheetFormatPr defaultRowHeight="12.75" x14ac:dyDescent="0.2"/>
  <cols>
    <col min="1" max="1" width="6.140625" style="45" customWidth="1"/>
    <col min="2" max="2" width="31.5703125" style="45" customWidth="1"/>
    <col min="3" max="3" width="12.140625" style="45" customWidth="1"/>
    <col min="4" max="4" width="11.140625" style="45" customWidth="1"/>
    <col min="5" max="5" width="11.42578125" style="45" customWidth="1"/>
    <col min="6" max="6" width="10.7109375" style="45" customWidth="1"/>
    <col min="7" max="7" width="11.140625" style="45" customWidth="1"/>
    <col min="8" max="8" width="1.7109375" style="45" customWidth="1"/>
    <col min="9" max="9" width="14.5703125" style="45" customWidth="1"/>
    <col min="10" max="10" width="14.42578125" style="45" customWidth="1"/>
    <col min="11" max="11" width="15.42578125" style="45" customWidth="1"/>
    <col min="12" max="12" width="12.85546875" style="45" customWidth="1"/>
    <col min="13" max="13" width="2.7109375" style="45" customWidth="1"/>
    <col min="14" max="16384" width="9.140625" style="45"/>
  </cols>
  <sheetData>
    <row r="1" spans="1:15" ht="15.75" x14ac:dyDescent="0.2">
      <c r="A1" s="44"/>
      <c r="B1" s="44"/>
      <c r="C1" s="44"/>
      <c r="D1" s="44"/>
      <c r="E1" s="44"/>
      <c r="F1" s="44"/>
      <c r="G1" s="44"/>
      <c r="H1" s="1"/>
      <c r="I1" s="164" t="s">
        <v>41</v>
      </c>
      <c r="J1" s="164"/>
      <c r="K1" s="164"/>
      <c r="L1" s="109"/>
      <c r="M1" s="78"/>
      <c r="N1" s="78"/>
      <c r="O1" s="78"/>
    </row>
    <row r="2" spans="1:15" x14ac:dyDescent="0.2">
      <c r="A2" s="44"/>
      <c r="B2" s="44"/>
      <c r="C2" s="44"/>
      <c r="D2" s="44"/>
      <c r="E2" s="44"/>
      <c r="F2" s="44"/>
      <c r="G2" s="44"/>
      <c r="H2" s="1"/>
      <c r="I2" s="78"/>
      <c r="J2" s="78"/>
      <c r="K2" s="78"/>
      <c r="L2" s="78"/>
      <c r="M2" s="78"/>
      <c r="N2" s="78"/>
      <c r="O2" s="78"/>
    </row>
    <row r="3" spans="1:15" ht="12.75" customHeight="1" x14ac:dyDescent="0.2">
      <c r="A3" s="44"/>
      <c r="B3" s="44"/>
      <c r="C3" s="44"/>
      <c r="D3" s="44"/>
      <c r="E3" s="44"/>
      <c r="F3" s="44"/>
      <c r="G3" s="44"/>
      <c r="H3" s="1"/>
      <c r="I3" s="155" t="s">
        <v>91</v>
      </c>
      <c r="J3" s="156"/>
      <c r="K3" s="156"/>
      <c r="L3" s="156"/>
      <c r="M3" s="156"/>
      <c r="N3" s="156"/>
      <c r="O3" s="157"/>
    </row>
    <row r="4" spans="1:15" ht="12.75" customHeight="1" x14ac:dyDescent="0.2">
      <c r="A4" s="44"/>
      <c r="B4" s="44"/>
      <c r="C4" s="44"/>
      <c r="D4" s="44"/>
      <c r="E4" s="44"/>
      <c r="F4" s="44"/>
      <c r="G4" s="44"/>
      <c r="H4" s="1"/>
      <c r="I4" s="158"/>
      <c r="J4" s="159"/>
      <c r="K4" s="159"/>
      <c r="L4" s="159"/>
      <c r="M4" s="159"/>
      <c r="N4" s="159"/>
      <c r="O4" s="160"/>
    </row>
    <row r="5" spans="1:15" ht="9.75" customHeight="1" x14ac:dyDescent="0.2">
      <c r="A5" s="55"/>
      <c r="B5" s="55"/>
      <c r="C5" s="55"/>
      <c r="D5" s="55"/>
      <c r="E5" s="55"/>
      <c r="F5" s="55"/>
      <c r="G5" s="55"/>
      <c r="H5" s="1"/>
      <c r="I5" s="158"/>
      <c r="J5" s="159"/>
      <c r="K5" s="159"/>
      <c r="L5" s="159"/>
      <c r="M5" s="159"/>
      <c r="N5" s="159"/>
      <c r="O5" s="160"/>
    </row>
    <row r="6" spans="1:15" ht="20.25" x14ac:dyDescent="0.2">
      <c r="A6" s="76" t="s">
        <v>75</v>
      </c>
      <c r="B6" s="50"/>
      <c r="C6" s="50"/>
      <c r="D6" s="50"/>
      <c r="E6" s="50"/>
      <c r="F6" s="50"/>
      <c r="G6" s="50"/>
      <c r="H6" s="1"/>
      <c r="I6" s="158"/>
      <c r="J6" s="159"/>
      <c r="K6" s="159"/>
      <c r="L6" s="159"/>
      <c r="M6" s="159"/>
      <c r="N6" s="159"/>
      <c r="O6" s="160"/>
    </row>
    <row r="7" spans="1:15" ht="7.5" customHeight="1" x14ac:dyDescent="0.2">
      <c r="A7" s="54"/>
      <c r="B7" s="54"/>
      <c r="C7" s="54"/>
      <c r="D7" s="54"/>
      <c r="E7" s="54"/>
      <c r="F7" s="54"/>
      <c r="G7" s="54"/>
      <c r="H7" s="1"/>
      <c r="I7" s="158"/>
      <c r="J7" s="159"/>
      <c r="K7" s="159"/>
      <c r="L7" s="159"/>
      <c r="M7" s="159"/>
      <c r="N7" s="159"/>
      <c r="O7" s="160"/>
    </row>
    <row r="8" spans="1:15" ht="27.75" customHeight="1" x14ac:dyDescent="0.2">
      <c r="A8" s="51"/>
      <c r="B8" s="102" t="s">
        <v>21</v>
      </c>
      <c r="C8" s="99" t="s">
        <v>53</v>
      </c>
      <c r="D8" s="102" t="s">
        <v>20</v>
      </c>
      <c r="E8" s="187" t="s">
        <v>54</v>
      </c>
      <c r="F8" s="188"/>
      <c r="G8" s="189"/>
      <c r="H8" s="1"/>
      <c r="I8" s="158"/>
      <c r="J8" s="159"/>
      <c r="K8" s="159"/>
      <c r="L8" s="159"/>
      <c r="M8" s="159"/>
      <c r="N8" s="159"/>
      <c r="O8" s="160"/>
    </row>
    <row r="9" spans="1:15" ht="28.5" customHeight="1" x14ac:dyDescent="0.2">
      <c r="A9" s="52"/>
      <c r="B9" s="101" t="s">
        <v>71</v>
      </c>
      <c r="C9" s="98" t="s">
        <v>73</v>
      </c>
      <c r="D9" s="101" t="s">
        <v>20</v>
      </c>
      <c r="E9" s="152" t="s">
        <v>72</v>
      </c>
      <c r="F9" s="153"/>
      <c r="G9" s="154"/>
      <c r="H9" s="1"/>
      <c r="I9" s="158"/>
      <c r="J9" s="159"/>
      <c r="K9" s="159"/>
      <c r="L9" s="159"/>
      <c r="M9" s="159"/>
      <c r="N9" s="159"/>
      <c r="O9" s="160"/>
    </row>
    <row r="10" spans="1:15" ht="14.25" customHeight="1" thickBot="1" x14ac:dyDescent="0.25">
      <c r="A10" s="52"/>
      <c r="B10" s="67"/>
      <c r="C10" s="110"/>
      <c r="D10" s="68"/>
      <c r="E10" s="111"/>
      <c r="F10" s="111"/>
      <c r="G10" s="111"/>
      <c r="H10" s="1"/>
      <c r="I10" s="161"/>
      <c r="J10" s="162"/>
      <c r="K10" s="162"/>
      <c r="L10" s="162"/>
      <c r="M10" s="162"/>
      <c r="N10" s="162"/>
      <c r="O10" s="163"/>
    </row>
    <row r="11" spans="1:15" ht="28.5" customHeight="1" thickBot="1" x14ac:dyDescent="0.25">
      <c r="A11" s="53"/>
      <c r="B11" s="53"/>
      <c r="C11" s="53"/>
      <c r="D11" s="53"/>
      <c r="E11" s="53"/>
      <c r="F11" s="103" t="s">
        <v>74</v>
      </c>
      <c r="G11" s="104" t="s">
        <v>17</v>
      </c>
      <c r="H11" s="1"/>
      <c r="I11" s="97"/>
      <c r="J11" s="97"/>
      <c r="K11" s="97"/>
      <c r="L11" s="97"/>
      <c r="M11" s="97"/>
      <c r="N11" s="79" t="s">
        <v>44</v>
      </c>
      <c r="O11" s="78"/>
    </row>
    <row r="12" spans="1:15" ht="28.5" customHeight="1" thickBot="1" x14ac:dyDescent="0.35">
      <c r="A12" s="190" t="s">
        <v>76</v>
      </c>
      <c r="B12" s="191"/>
      <c r="C12" s="191"/>
      <c r="D12" s="191"/>
      <c r="E12" s="191"/>
      <c r="F12" s="192">
        <v>1.7210000000000001</v>
      </c>
      <c r="G12" s="105">
        <f>IF(F12=0,0,1/F12)</f>
        <v>0.58105752469494476</v>
      </c>
      <c r="H12" s="1"/>
      <c r="I12" s="178" t="s">
        <v>92</v>
      </c>
      <c r="J12" s="178"/>
      <c r="K12" s="178"/>
      <c r="L12" s="178"/>
      <c r="M12" s="179"/>
      <c r="N12" s="81" t="s">
        <v>45</v>
      </c>
      <c r="O12" s="81" t="s">
        <v>46</v>
      </c>
    </row>
    <row r="13" spans="1:15" ht="13.5" customHeight="1" thickBot="1" x14ac:dyDescent="0.25">
      <c r="A13" s="53"/>
      <c r="B13" s="53"/>
      <c r="C13" s="53"/>
      <c r="D13" s="53"/>
      <c r="E13" s="53"/>
      <c r="F13" s="53"/>
      <c r="G13" s="53"/>
      <c r="H13" s="1"/>
      <c r="I13" s="97"/>
      <c r="J13" s="97"/>
      <c r="K13" s="97"/>
      <c r="L13" s="97"/>
      <c r="M13" s="97"/>
      <c r="N13" s="82" t="s">
        <v>11</v>
      </c>
      <c r="O13" s="82" t="s">
        <v>10</v>
      </c>
    </row>
    <row r="14" spans="1:15" ht="27" customHeight="1" x14ac:dyDescent="0.3">
      <c r="A14" s="2"/>
      <c r="B14" s="3" t="s">
        <v>77</v>
      </c>
      <c r="C14" s="150" t="s">
        <v>78</v>
      </c>
      <c r="D14" s="150"/>
      <c r="E14" s="112" t="s">
        <v>23</v>
      </c>
      <c r="F14" s="150" t="s">
        <v>24</v>
      </c>
      <c r="G14" s="151"/>
      <c r="H14" s="1"/>
      <c r="I14" s="174" t="s">
        <v>97</v>
      </c>
      <c r="J14" s="175"/>
      <c r="K14" s="175"/>
      <c r="L14" s="176"/>
      <c r="M14" s="97"/>
      <c r="N14" s="66">
        <v>1</v>
      </c>
      <c r="O14" s="83">
        <f>1.163*N14</f>
        <v>1.163</v>
      </c>
    </row>
    <row r="15" spans="1:15" s="46" customFormat="1" ht="16.5" x14ac:dyDescent="0.3">
      <c r="A15" s="4"/>
      <c r="B15" s="56" t="s">
        <v>42</v>
      </c>
      <c r="C15" s="6" t="s">
        <v>18</v>
      </c>
      <c r="D15" s="6" t="s">
        <v>19</v>
      </c>
      <c r="E15" s="6"/>
      <c r="F15" s="6" t="s">
        <v>3</v>
      </c>
      <c r="G15" s="7" t="s">
        <v>4</v>
      </c>
      <c r="H15" s="8"/>
      <c r="I15" s="177"/>
      <c r="J15" s="178"/>
      <c r="K15" s="178"/>
      <c r="L15" s="179"/>
      <c r="M15" s="80"/>
      <c r="N15" s="80"/>
      <c r="O15" s="80"/>
    </row>
    <row r="16" spans="1:15" ht="16.5" x14ac:dyDescent="0.3">
      <c r="A16" s="9"/>
      <c r="B16" s="5" t="s">
        <v>27</v>
      </c>
      <c r="C16" s="10" t="s">
        <v>13</v>
      </c>
      <c r="D16" s="10" t="s">
        <v>14</v>
      </c>
      <c r="E16" s="10" t="s">
        <v>15</v>
      </c>
      <c r="F16" s="10" t="s">
        <v>16</v>
      </c>
      <c r="G16" s="11" t="s">
        <v>16</v>
      </c>
      <c r="H16" s="1"/>
      <c r="I16" s="177"/>
      <c r="J16" s="178"/>
      <c r="K16" s="178"/>
      <c r="L16" s="179"/>
      <c r="M16" s="78"/>
      <c r="N16" s="78"/>
      <c r="O16" s="78"/>
    </row>
    <row r="17" spans="1:15" ht="17.25" thickBot="1" x14ac:dyDescent="0.35">
      <c r="A17" s="12"/>
      <c r="B17" s="57" t="s">
        <v>28</v>
      </c>
      <c r="C17" s="13" t="s">
        <v>0</v>
      </c>
      <c r="D17" s="13" t="s">
        <v>0</v>
      </c>
      <c r="E17" s="13" t="s">
        <v>7</v>
      </c>
      <c r="F17" s="13" t="s">
        <v>6</v>
      </c>
      <c r="G17" s="14" t="s">
        <v>6</v>
      </c>
      <c r="H17" s="1"/>
      <c r="I17" s="177"/>
      <c r="J17" s="178"/>
      <c r="K17" s="178"/>
      <c r="L17" s="179"/>
      <c r="M17" s="78"/>
      <c r="N17" s="78"/>
      <c r="O17" s="78"/>
    </row>
    <row r="18" spans="1:15" ht="16.5" x14ac:dyDescent="0.3">
      <c r="A18" s="15">
        <v>1</v>
      </c>
      <c r="B18" s="69" t="s">
        <v>79</v>
      </c>
      <c r="C18" s="74">
        <v>0.1</v>
      </c>
      <c r="D18" s="74"/>
      <c r="E18" s="74">
        <v>3.6999999999999998E-2</v>
      </c>
      <c r="F18" s="70">
        <f>IF(E18=0,0,C18/E18)</f>
        <v>2.7027027027027031</v>
      </c>
      <c r="G18" s="71">
        <f>IF(E18=0,0,D18/E18)</f>
        <v>0</v>
      </c>
      <c r="H18" s="1"/>
      <c r="I18" s="180"/>
      <c r="J18" s="181"/>
      <c r="K18" s="181"/>
      <c r="L18" s="182"/>
      <c r="M18" s="78"/>
      <c r="N18" s="78"/>
      <c r="O18" s="78"/>
    </row>
    <row r="19" spans="1:15" ht="16.5" x14ac:dyDescent="0.3">
      <c r="A19" s="16">
        <v>2</v>
      </c>
      <c r="B19" s="66" t="s">
        <v>80</v>
      </c>
      <c r="C19" s="75"/>
      <c r="D19" s="75">
        <v>0.1</v>
      </c>
      <c r="E19" s="75">
        <v>3.5000000000000003E-2</v>
      </c>
      <c r="F19" s="72">
        <f t="shared" ref="F19:F27" si="0">IF(E19=0,0,C19/E19)</f>
        <v>0</v>
      </c>
      <c r="G19" s="73">
        <f t="shared" ref="G19:G27" si="1">IF(E19=0,0,D19/E19)</f>
        <v>2.8571428571428572</v>
      </c>
      <c r="H19" s="1"/>
      <c r="I19" s="97"/>
      <c r="J19" s="97"/>
      <c r="K19" s="78"/>
      <c r="L19" s="78"/>
      <c r="M19" s="78"/>
      <c r="N19" s="78"/>
      <c r="O19" s="78"/>
    </row>
    <row r="20" spans="1:15" ht="16.5" x14ac:dyDescent="0.3">
      <c r="A20" s="16">
        <v>3</v>
      </c>
      <c r="B20" s="66" t="s">
        <v>81</v>
      </c>
      <c r="C20" s="75">
        <v>1.4999999999999999E-2</v>
      </c>
      <c r="D20" s="75">
        <v>1.4999999999999999E-2</v>
      </c>
      <c r="E20" s="75">
        <v>0.76</v>
      </c>
      <c r="F20" s="72">
        <f t="shared" si="0"/>
        <v>1.9736842105263157E-2</v>
      </c>
      <c r="G20" s="73">
        <f t="shared" si="1"/>
        <v>1.9736842105263157E-2</v>
      </c>
      <c r="H20" s="1"/>
      <c r="I20" s="183" t="s">
        <v>93</v>
      </c>
      <c r="J20" s="183"/>
      <c r="K20" s="183"/>
      <c r="L20" s="183"/>
      <c r="M20" s="183"/>
      <c r="N20" s="183"/>
      <c r="O20" s="183"/>
    </row>
    <row r="21" spans="1:15" ht="16.5" customHeight="1" x14ac:dyDescent="0.3">
      <c r="A21" s="16">
        <v>4</v>
      </c>
      <c r="B21" s="66"/>
      <c r="C21" s="75"/>
      <c r="D21" s="75"/>
      <c r="E21" s="75"/>
      <c r="F21" s="72">
        <f t="shared" si="0"/>
        <v>0</v>
      </c>
      <c r="G21" s="73">
        <f t="shared" si="1"/>
        <v>0</v>
      </c>
      <c r="H21" s="1"/>
      <c r="I21" s="183"/>
      <c r="J21" s="183"/>
      <c r="K21" s="183"/>
      <c r="L21" s="183"/>
      <c r="M21" s="183"/>
      <c r="N21" s="183"/>
      <c r="O21" s="183"/>
    </row>
    <row r="22" spans="1:15" ht="16.5" x14ac:dyDescent="0.3">
      <c r="A22" s="16">
        <v>5</v>
      </c>
      <c r="B22" s="66"/>
      <c r="C22" s="75"/>
      <c r="D22" s="75"/>
      <c r="E22" s="75"/>
      <c r="F22" s="72">
        <f t="shared" si="0"/>
        <v>0</v>
      </c>
      <c r="G22" s="73">
        <f t="shared" si="1"/>
        <v>0</v>
      </c>
      <c r="H22" s="1"/>
      <c r="I22" s="183"/>
      <c r="J22" s="183"/>
      <c r="K22" s="183"/>
      <c r="L22" s="183"/>
      <c r="M22" s="183"/>
      <c r="N22" s="183"/>
      <c r="O22" s="183"/>
    </row>
    <row r="23" spans="1:15" ht="16.5" x14ac:dyDescent="0.3">
      <c r="A23" s="16">
        <v>6</v>
      </c>
      <c r="B23" s="66"/>
      <c r="C23" s="75"/>
      <c r="D23" s="75"/>
      <c r="E23" s="75"/>
      <c r="F23" s="72">
        <f t="shared" si="0"/>
        <v>0</v>
      </c>
      <c r="G23" s="73">
        <f t="shared" si="1"/>
        <v>0</v>
      </c>
      <c r="H23" s="1"/>
      <c r="I23" s="183"/>
      <c r="J23" s="183"/>
      <c r="K23" s="183"/>
      <c r="L23" s="183"/>
      <c r="M23" s="183"/>
      <c r="N23" s="183"/>
      <c r="O23" s="183"/>
    </row>
    <row r="24" spans="1:15" ht="16.5" x14ac:dyDescent="0.3">
      <c r="A24" s="16">
        <v>7</v>
      </c>
      <c r="B24" s="66"/>
      <c r="C24" s="75"/>
      <c r="D24" s="75"/>
      <c r="E24" s="75"/>
      <c r="F24" s="72">
        <f t="shared" si="0"/>
        <v>0</v>
      </c>
      <c r="G24" s="73">
        <f t="shared" si="1"/>
        <v>0</v>
      </c>
      <c r="H24" s="1"/>
      <c r="I24" s="183"/>
      <c r="J24" s="183"/>
      <c r="K24" s="183"/>
      <c r="L24" s="183"/>
      <c r="M24" s="183"/>
      <c r="N24" s="183"/>
      <c r="O24" s="183"/>
    </row>
    <row r="25" spans="1:15" ht="16.5" x14ac:dyDescent="0.3">
      <c r="A25" s="16">
        <v>8</v>
      </c>
      <c r="B25" s="66"/>
      <c r="C25" s="75"/>
      <c r="D25" s="75"/>
      <c r="E25" s="75"/>
      <c r="F25" s="72">
        <f>IF(E25=0,0,C25/E25)</f>
        <v>0</v>
      </c>
      <c r="G25" s="73">
        <f>IF(E25=0,0,D25/E25)</f>
        <v>0</v>
      </c>
      <c r="H25" s="1"/>
      <c r="I25" s="183"/>
      <c r="J25" s="183"/>
      <c r="K25" s="183"/>
      <c r="L25" s="183"/>
      <c r="M25" s="183"/>
      <c r="N25" s="183"/>
      <c r="O25" s="183"/>
    </row>
    <row r="26" spans="1:15" ht="16.5" x14ac:dyDescent="0.3">
      <c r="A26" s="16">
        <v>9</v>
      </c>
      <c r="B26" s="66"/>
      <c r="C26" s="75"/>
      <c r="D26" s="75"/>
      <c r="E26" s="75"/>
      <c r="F26" s="72">
        <f t="shared" si="0"/>
        <v>0</v>
      </c>
      <c r="G26" s="73">
        <f t="shared" si="1"/>
        <v>0</v>
      </c>
      <c r="H26" s="1"/>
      <c r="I26" s="183"/>
      <c r="J26" s="183"/>
      <c r="K26" s="183"/>
      <c r="L26" s="183"/>
      <c r="M26" s="183"/>
      <c r="N26" s="183"/>
      <c r="O26" s="183"/>
    </row>
    <row r="27" spans="1:15" ht="16.5" x14ac:dyDescent="0.3">
      <c r="A27" s="16">
        <v>10</v>
      </c>
      <c r="B27" s="66"/>
      <c r="C27" s="75"/>
      <c r="D27" s="75"/>
      <c r="E27" s="75"/>
      <c r="F27" s="72">
        <f t="shared" si="0"/>
        <v>0</v>
      </c>
      <c r="G27" s="73">
        <f t="shared" si="1"/>
        <v>0</v>
      </c>
      <c r="H27" s="1"/>
      <c r="I27" s="183"/>
      <c r="J27" s="183"/>
      <c r="K27" s="183"/>
      <c r="L27" s="183"/>
      <c r="M27" s="183"/>
      <c r="N27" s="183"/>
      <c r="O27" s="183"/>
    </row>
    <row r="28" spans="1:15" s="47" customFormat="1" ht="17.25" thickBot="1" x14ac:dyDescent="0.35">
      <c r="A28" s="12"/>
      <c r="B28" s="17" t="s">
        <v>5</v>
      </c>
      <c r="C28" s="17">
        <f>SUM(C18:C27)</f>
        <v>0.115</v>
      </c>
      <c r="D28" s="17">
        <f>SUM(D18:D27)</f>
        <v>0.115</v>
      </c>
      <c r="E28" s="18"/>
      <c r="F28" s="19">
        <f>SUM(F18:F27)</f>
        <v>2.7224395448079663</v>
      </c>
      <c r="G28" s="20">
        <f>SUM(G18:G27)</f>
        <v>2.8768796992481205</v>
      </c>
      <c r="H28" s="21"/>
      <c r="I28" s="183"/>
      <c r="J28" s="183"/>
      <c r="K28" s="183"/>
      <c r="L28" s="183"/>
      <c r="M28" s="183"/>
      <c r="N28" s="183"/>
      <c r="O28" s="183"/>
    </row>
    <row r="29" spans="1:15" s="47" customFormat="1" ht="17.25" thickBot="1" x14ac:dyDescent="0.35">
      <c r="A29" s="40"/>
      <c r="B29" s="106" t="s">
        <v>82</v>
      </c>
      <c r="C29" s="41"/>
      <c r="D29" s="42"/>
      <c r="E29" s="43" t="s">
        <v>8</v>
      </c>
      <c r="F29" s="60"/>
      <c r="G29" s="61"/>
      <c r="H29" s="21"/>
      <c r="I29" s="78"/>
      <c r="J29" s="78"/>
      <c r="K29" s="78"/>
      <c r="L29" s="78"/>
      <c r="M29" s="78"/>
      <c r="N29" s="78"/>
      <c r="O29" s="78"/>
    </row>
    <row r="30" spans="1:15" s="47" customFormat="1" ht="16.5" x14ac:dyDescent="0.3">
      <c r="A30" s="40"/>
      <c r="B30" s="132" t="s">
        <v>83</v>
      </c>
      <c r="C30" s="133"/>
      <c r="D30" s="133"/>
      <c r="E30" s="30" t="s">
        <v>9</v>
      </c>
      <c r="F30" s="31">
        <f>IF(OR($F$12=0,$G$12+F28+F29=0),0,1/($G$12+F28+F29))</f>
        <v>0.30270951629767107</v>
      </c>
      <c r="G30" s="31">
        <f>IF(OR($F$12=0,$G$12+G28+G29=0),0,1/($G$12+G28+G29))</f>
        <v>0.28918974962180083</v>
      </c>
      <c r="H30" s="21"/>
      <c r="I30" s="78"/>
      <c r="J30" s="78"/>
      <c r="K30" s="78"/>
      <c r="L30" s="78"/>
      <c r="M30" s="78"/>
      <c r="N30" s="78"/>
      <c r="O30" s="78"/>
    </row>
    <row r="31" spans="1:15" ht="17.25" thickBot="1" x14ac:dyDescent="0.35">
      <c r="A31" s="1"/>
      <c r="B31" s="140" t="s">
        <v>88</v>
      </c>
      <c r="C31" s="141"/>
      <c r="D31" s="142"/>
      <c r="E31" s="33" t="s">
        <v>2</v>
      </c>
      <c r="F31" s="119">
        <v>80</v>
      </c>
      <c r="G31" s="123">
        <f>100-F31</f>
        <v>20</v>
      </c>
      <c r="H31" s="1"/>
      <c r="I31" s="78"/>
      <c r="J31" s="78"/>
      <c r="K31" s="78"/>
      <c r="L31" s="78"/>
      <c r="M31" s="78"/>
      <c r="N31" s="78"/>
      <c r="O31" s="78"/>
    </row>
    <row r="32" spans="1:15" ht="17.25" thickBot="1" x14ac:dyDescent="0.35">
      <c r="A32" s="1"/>
      <c r="B32" s="184" t="s">
        <v>89</v>
      </c>
      <c r="C32" s="185"/>
      <c r="D32" s="186"/>
      <c r="E32" s="34" t="s">
        <v>9</v>
      </c>
      <c r="F32" s="125">
        <f>(F30*F31+G30*G31)/100</f>
        <v>0.30000556296249697</v>
      </c>
      <c r="G32" s="124"/>
      <c r="H32" s="1"/>
      <c r="I32" s="78"/>
      <c r="J32" s="78"/>
      <c r="K32" s="78"/>
      <c r="L32" s="78"/>
      <c r="M32" s="78"/>
      <c r="N32" s="78"/>
      <c r="O32" s="78"/>
    </row>
    <row r="33" spans="1:15" x14ac:dyDescent="0.2">
      <c r="A33" s="21" t="s">
        <v>90</v>
      </c>
      <c r="B33" s="35"/>
      <c r="C33" s="35"/>
      <c r="D33" s="35"/>
      <c r="E33" s="36"/>
      <c r="F33" s="37"/>
      <c r="G33" s="37"/>
      <c r="H33" s="1"/>
      <c r="I33" s="78"/>
      <c r="J33" s="78"/>
      <c r="K33" s="78"/>
      <c r="L33" s="78"/>
      <c r="M33" s="78"/>
      <c r="N33" s="78"/>
      <c r="O33" s="78"/>
    </row>
    <row r="34" spans="1:15" s="49" customFormat="1" ht="13.5" x14ac:dyDescent="0.25">
      <c r="A34" s="38"/>
      <c r="B34" s="38"/>
      <c r="C34" s="38"/>
      <c r="D34" s="38"/>
      <c r="E34" s="38"/>
      <c r="F34" s="38"/>
      <c r="G34" s="38"/>
      <c r="H34" s="38"/>
      <c r="I34" s="78"/>
      <c r="J34" s="78"/>
      <c r="K34" s="78"/>
      <c r="L34" s="78"/>
      <c r="M34" s="78"/>
      <c r="N34" s="78"/>
      <c r="O34" s="78"/>
    </row>
    <row r="35" spans="1:15" s="49" customFormat="1" ht="13.5" x14ac:dyDescent="0.25">
      <c r="A35" s="38"/>
      <c r="B35" s="38"/>
      <c r="C35" s="38"/>
      <c r="D35" s="38"/>
      <c r="E35" s="38"/>
      <c r="F35" s="38"/>
      <c r="G35" s="38"/>
      <c r="H35" s="38"/>
      <c r="I35" s="78"/>
      <c r="J35" s="78"/>
      <c r="K35" s="78"/>
      <c r="L35" s="78"/>
      <c r="M35" s="78"/>
      <c r="N35" s="78"/>
      <c r="O35" s="78"/>
    </row>
    <row r="36" spans="1:15" s="49" customFormat="1" ht="13.5" x14ac:dyDescent="0.25">
      <c r="A36" s="21" t="s">
        <v>39</v>
      </c>
      <c r="B36" s="1"/>
      <c r="C36" s="1"/>
      <c r="D36" s="1"/>
      <c r="E36" s="1"/>
      <c r="F36" s="1"/>
      <c r="G36" s="1"/>
      <c r="H36" s="38"/>
      <c r="I36" s="78"/>
      <c r="J36" s="78"/>
      <c r="K36" s="78"/>
      <c r="L36" s="78"/>
      <c r="M36" s="78"/>
      <c r="N36" s="78"/>
      <c r="O36" s="78"/>
    </row>
    <row r="37" spans="1:15" s="49" customFormat="1" ht="13.5" x14ac:dyDescent="0.25">
      <c r="A37" s="145"/>
      <c r="B37" s="145"/>
      <c r="C37" s="145"/>
      <c r="D37" s="145"/>
      <c r="E37" s="145"/>
      <c r="F37" s="145"/>
      <c r="G37" s="145"/>
      <c r="H37" s="38"/>
      <c r="I37" s="78"/>
      <c r="J37" s="78"/>
      <c r="K37" s="78"/>
      <c r="L37" s="78"/>
      <c r="M37" s="78"/>
      <c r="N37" s="78"/>
      <c r="O37" s="78"/>
    </row>
    <row r="38" spans="1:15" s="49" customFormat="1" ht="13.5" x14ac:dyDescent="0.25">
      <c r="A38" s="145"/>
      <c r="B38" s="145"/>
      <c r="C38" s="145"/>
      <c r="D38" s="145"/>
      <c r="E38" s="145"/>
      <c r="F38" s="145"/>
      <c r="G38" s="145"/>
      <c r="H38" s="38"/>
      <c r="I38" s="78"/>
      <c r="J38" s="78"/>
      <c r="K38" s="78"/>
      <c r="L38" s="78"/>
      <c r="M38" s="78"/>
      <c r="N38" s="78"/>
      <c r="O38" s="78"/>
    </row>
    <row r="39" spans="1:15" s="49" customFormat="1" ht="13.5" x14ac:dyDescent="0.25">
      <c r="A39" s="145"/>
      <c r="B39" s="145"/>
      <c r="C39" s="145"/>
      <c r="D39" s="145"/>
      <c r="E39" s="145"/>
      <c r="F39" s="145"/>
      <c r="G39" s="145"/>
      <c r="H39" s="38"/>
      <c r="I39" s="78"/>
      <c r="J39" s="78"/>
      <c r="K39" s="78"/>
      <c r="L39" s="78"/>
      <c r="M39" s="78"/>
      <c r="N39" s="78"/>
      <c r="O39" s="78"/>
    </row>
    <row r="40" spans="1:15" s="49" customFormat="1" ht="13.5" x14ac:dyDescent="0.25">
      <c r="A40" s="145"/>
      <c r="B40" s="145"/>
      <c r="C40" s="145"/>
      <c r="D40" s="145"/>
      <c r="E40" s="145"/>
      <c r="F40" s="145"/>
      <c r="G40" s="145"/>
      <c r="H40" s="38"/>
      <c r="I40" s="78"/>
      <c r="J40" s="78"/>
      <c r="K40" s="78"/>
      <c r="L40" s="78"/>
      <c r="M40" s="78"/>
      <c r="N40" s="78"/>
      <c r="O40" s="78"/>
    </row>
    <row r="41" spans="1:15" s="49" customFormat="1" ht="13.5" x14ac:dyDescent="0.25">
      <c r="A41" s="145"/>
      <c r="B41" s="145"/>
      <c r="C41" s="145"/>
      <c r="D41" s="145"/>
      <c r="E41" s="145"/>
      <c r="F41" s="145"/>
      <c r="G41" s="145"/>
      <c r="H41" s="38"/>
      <c r="I41" s="78"/>
      <c r="J41" s="78"/>
      <c r="K41" s="78"/>
      <c r="L41" s="78"/>
      <c r="M41" s="78"/>
      <c r="N41" s="78"/>
      <c r="O41" s="78"/>
    </row>
    <row r="42" spans="1:15" s="49" customFormat="1" ht="13.5" x14ac:dyDescent="0.25">
      <c r="A42" s="145"/>
      <c r="B42" s="145"/>
      <c r="C42" s="145"/>
      <c r="D42" s="145"/>
      <c r="E42" s="145"/>
      <c r="F42" s="145"/>
      <c r="G42" s="145"/>
      <c r="H42" s="38"/>
      <c r="I42" s="78"/>
      <c r="J42" s="78"/>
      <c r="K42" s="78"/>
      <c r="L42" s="78"/>
      <c r="M42" s="78"/>
      <c r="N42" s="78"/>
      <c r="O42" s="78"/>
    </row>
    <row r="43" spans="1:15" s="49" customFormat="1" ht="13.5" x14ac:dyDescent="0.25">
      <c r="A43" s="145"/>
      <c r="B43" s="145"/>
      <c r="C43" s="145"/>
      <c r="D43" s="145"/>
      <c r="E43" s="145"/>
      <c r="F43" s="145"/>
      <c r="G43" s="145"/>
      <c r="H43" s="38"/>
      <c r="I43" s="78"/>
      <c r="J43" s="78"/>
      <c r="K43" s="78"/>
      <c r="L43" s="78"/>
      <c r="M43" s="78"/>
      <c r="N43" s="78"/>
      <c r="O43" s="78"/>
    </row>
    <row r="44" spans="1:15" s="49" customFormat="1" ht="13.5" x14ac:dyDescent="0.25">
      <c r="A44" s="38"/>
      <c r="B44" s="38"/>
      <c r="C44" s="38"/>
      <c r="D44" s="38"/>
      <c r="E44" s="38"/>
      <c r="F44" s="38" t="s">
        <v>40</v>
      </c>
      <c r="G44" s="39"/>
      <c r="H44" s="38"/>
      <c r="I44" s="78"/>
      <c r="J44" s="78"/>
      <c r="K44" s="78"/>
      <c r="L44" s="78"/>
      <c r="M44" s="78"/>
      <c r="N44" s="78"/>
      <c r="O44" s="78"/>
    </row>
    <row r="45" spans="1:15" s="49" customFormat="1" ht="13.5" x14ac:dyDescent="0.25">
      <c r="I45" s="45"/>
      <c r="J45" s="45"/>
      <c r="K45" s="45"/>
      <c r="L45" s="45"/>
      <c r="M45" s="45"/>
      <c r="N45" s="45"/>
      <c r="O45" s="45"/>
    </row>
    <row r="46" spans="1:15" s="49" customFormat="1" ht="27" customHeight="1" x14ac:dyDescent="0.25">
      <c r="I46" s="45"/>
      <c r="J46" s="45"/>
      <c r="K46" s="45"/>
      <c r="L46" s="45"/>
      <c r="M46" s="45"/>
      <c r="N46" s="45"/>
      <c r="O46" s="45"/>
    </row>
    <row r="47" spans="1:15" s="49" customFormat="1" ht="13.5" x14ac:dyDescent="0.25">
      <c r="I47" s="45"/>
      <c r="J47" s="45"/>
      <c r="K47" s="45"/>
      <c r="L47" s="45"/>
      <c r="M47" s="45"/>
      <c r="N47" s="45"/>
      <c r="O47" s="45"/>
    </row>
    <row r="48" spans="1:15" s="49" customFormat="1" ht="13.5" x14ac:dyDescent="0.25">
      <c r="I48" s="45"/>
      <c r="J48" s="45"/>
      <c r="K48" s="45"/>
      <c r="L48" s="45"/>
      <c r="M48" s="45"/>
      <c r="N48" s="45"/>
      <c r="O48" s="45"/>
    </row>
    <row r="49" spans="1:15" s="49" customFormat="1" ht="13.5" x14ac:dyDescent="0.25">
      <c r="I49" s="45"/>
      <c r="J49" s="45"/>
      <c r="K49" s="45"/>
      <c r="L49" s="45"/>
      <c r="M49" s="45"/>
      <c r="N49" s="45"/>
      <c r="O49" s="45"/>
    </row>
    <row r="50" spans="1:15" s="49" customFormat="1" ht="13.5" x14ac:dyDescent="0.25">
      <c r="I50" s="45"/>
      <c r="J50" s="45"/>
      <c r="K50" s="45"/>
      <c r="L50" s="45"/>
      <c r="M50" s="45"/>
      <c r="N50" s="45"/>
      <c r="O50" s="45"/>
    </row>
    <row r="51" spans="1:15" s="49" customFormat="1" ht="13.5" x14ac:dyDescent="0.25">
      <c r="I51" s="45"/>
      <c r="J51" s="45"/>
      <c r="K51" s="45"/>
      <c r="L51" s="45"/>
      <c r="M51" s="45"/>
      <c r="N51" s="45"/>
      <c r="O51" s="45"/>
    </row>
    <row r="52" spans="1:15" s="49" customFormat="1" ht="13.5" x14ac:dyDescent="0.25">
      <c r="I52" s="45"/>
      <c r="J52" s="45"/>
      <c r="K52" s="45"/>
      <c r="L52" s="45"/>
      <c r="M52" s="45"/>
      <c r="N52" s="45"/>
      <c r="O52" s="45"/>
    </row>
    <row r="53" spans="1:15" s="49" customFormat="1" ht="13.5" x14ac:dyDescent="0.25">
      <c r="I53" s="45"/>
      <c r="J53" s="45"/>
      <c r="K53" s="45"/>
      <c r="L53" s="45"/>
      <c r="M53" s="45"/>
      <c r="N53" s="45"/>
      <c r="O53" s="45"/>
    </row>
    <row r="54" spans="1:15" s="49" customFormat="1" ht="13.5" x14ac:dyDescent="0.25">
      <c r="I54" s="45"/>
      <c r="J54" s="45"/>
      <c r="K54" s="45"/>
      <c r="L54" s="45"/>
      <c r="M54" s="45"/>
      <c r="N54" s="45"/>
      <c r="O54" s="45"/>
    </row>
    <row r="55" spans="1:15" s="49" customFormat="1" ht="13.5" x14ac:dyDescent="0.25">
      <c r="I55" s="45"/>
      <c r="J55" s="45"/>
      <c r="K55" s="45"/>
      <c r="L55" s="45"/>
      <c r="M55" s="45"/>
      <c r="N55" s="45"/>
      <c r="O55" s="45"/>
    </row>
    <row r="56" spans="1:15" s="49" customFormat="1" ht="22.9" customHeight="1" x14ac:dyDescent="0.25">
      <c r="I56" s="45"/>
      <c r="J56" s="45"/>
      <c r="K56" s="45"/>
      <c r="L56" s="45"/>
      <c r="M56" s="45"/>
      <c r="N56" s="45"/>
      <c r="O56" s="45"/>
    </row>
    <row r="57" spans="1:15" s="49" customFormat="1" ht="13.5" x14ac:dyDescent="0.25">
      <c r="I57" s="45"/>
      <c r="J57" s="45"/>
      <c r="K57" s="45"/>
      <c r="L57" s="45"/>
      <c r="M57" s="45"/>
      <c r="N57" s="45"/>
      <c r="O57" s="45"/>
    </row>
    <row r="58" spans="1:15" s="49" customFormat="1" ht="13.5" x14ac:dyDescent="0.25">
      <c r="A58" s="45"/>
      <c r="B58" s="45"/>
      <c r="C58" s="45"/>
      <c r="D58" s="45"/>
      <c r="E58" s="45"/>
      <c r="F58" s="45"/>
      <c r="G58" s="45"/>
      <c r="I58" s="45"/>
      <c r="J58" s="45"/>
      <c r="K58" s="45"/>
      <c r="L58" s="45"/>
      <c r="M58" s="45"/>
      <c r="N58" s="45"/>
      <c r="O58" s="45"/>
    </row>
    <row r="67" spans="7:7" ht="13.5" x14ac:dyDescent="0.25">
      <c r="G67" s="59" t="s">
        <v>12</v>
      </c>
    </row>
  </sheetData>
  <sheetProtection password="97A8" sheet="1" objects="1" scenarios="1"/>
  <mergeCells count="14">
    <mergeCell ref="I1:K1"/>
    <mergeCell ref="E8:G8"/>
    <mergeCell ref="E9:G9"/>
    <mergeCell ref="C14:D14"/>
    <mergeCell ref="F14:G14"/>
    <mergeCell ref="A12:E12"/>
    <mergeCell ref="I3:O10"/>
    <mergeCell ref="I12:M12"/>
    <mergeCell ref="I14:L18"/>
    <mergeCell ref="I20:O28"/>
    <mergeCell ref="B30:D30"/>
    <mergeCell ref="A37:G43"/>
    <mergeCell ref="B31:D31"/>
    <mergeCell ref="B32:D32"/>
  </mergeCells>
  <dataValidations count="4">
    <dataValidation type="textLength" allowBlank="1" showInputMessage="1" showErrorMessage="1" error="Up to 45 characters" sqref="E8:E11 F9:G10">
      <formula1>0</formula1>
      <formula2>45</formula2>
    </dataValidation>
    <dataValidation type="textLength" allowBlank="1" showInputMessage="1" showErrorMessage="1" error="Up to 27 characters" sqref="B18:B27">
      <formula1>0</formula1>
      <formula2>27</formula2>
    </dataValidation>
    <dataValidation type="decimal" allowBlank="1" showInputMessage="1" showErrorMessage="1" sqref="G31">
      <formula1>0</formula1>
      <formula2>100</formula2>
    </dataValidation>
    <dataValidation type="decimal" operator="greaterThanOrEqual" allowBlank="1" showInputMessage="1" showErrorMessage="1" sqref="F29:G29 C18:E27">
      <formula1>0</formula1>
    </dataValidation>
  </dataValidations>
  <printOptions horizontalCentered="1"/>
  <pageMargins left="0.98425196850393704" right="0.27559055118110237" top="0.62992125984251968" bottom="0.9055118110236221" header="0.35433070866141736" footer="0.51181102362204722"/>
  <pageSetup paperSize="9" scale="99" orientation="portrait" r:id="rId1"/>
  <headerFooter alignWithMargins="0">
    <oddFooter>&amp;L&amp;F / &amp;A&amp;R&amp;"Arial,Πλάγια"&amp;9Exergia S.A.</oddFooter>
  </headerFooter>
  <drawing r:id="rId2"/>
  <legacyDrawing r:id="rId3"/>
  <oleObjects>
    <mc:AlternateContent xmlns:mc="http://schemas.openxmlformats.org/markup-compatibility/2006">
      <mc:Choice Requires="x14">
        <oleObject shapeId="3073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47625</xdr:rowOff>
              </from>
              <to>
                <xdr:col>1</xdr:col>
                <xdr:colOff>371475</xdr:colOff>
                <xdr:row>3</xdr:row>
                <xdr:rowOff>123825</xdr:rowOff>
              </to>
            </anchor>
          </objectPr>
        </oleObject>
      </mc:Choice>
      <mc:Fallback>
        <oleObject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W1</vt:lpstr>
      <vt:lpstr>W1+EE1Walls</vt:lpstr>
      <vt:lpstr>'W1'!Print_Area</vt:lpstr>
      <vt:lpstr>'W1+EE1Walls'!Print_Area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VC MoE</cp:lastModifiedBy>
  <cp:lastPrinted>2014-04-15T07:28:38Z</cp:lastPrinted>
  <dcterms:created xsi:type="dcterms:W3CDTF">2007-09-17T08:53:33Z</dcterms:created>
  <dcterms:modified xsi:type="dcterms:W3CDTF">2014-04-15T07:32:00Z</dcterms:modified>
</cp:coreProperties>
</file>